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5" yWindow="465" windowWidth="28245" windowHeight="15600"/>
  </bookViews>
  <sheets>
    <sheet name="Calc" sheetId="4" r:id="rId1"/>
    <sheet name="Quelle" sheetId="2" r:id="rId2"/>
    <sheet name="Playground" sheetId="3" r:id="rId3"/>
  </sheets>
  <definedNames>
    <definedName name="_xlchart.v1.0" hidden="1">Calc!$A$3:$A$135</definedName>
    <definedName name="_xlchart.v1.1" hidden="1">Calc!$D$1:$D$2</definedName>
    <definedName name="_xlchart.v1.2" hidden="1">Calc!$D$3:$D$135</definedName>
    <definedName name="_xlchart.v1.3" hidden="1">Calc!$H$1:$H$2</definedName>
    <definedName name="_xlchart.v1.4" hidden="1">Calc!$H$3:$H$135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4" l="1"/>
  <c r="H5" i="4" s="1"/>
  <c r="B5" i="4"/>
  <c r="C5" i="4" s="1"/>
  <c r="C4" i="4" l="1"/>
  <c r="D5" i="4" s="1"/>
  <c r="D6" i="4" s="1"/>
  <c r="F5" i="4"/>
  <c r="G6" i="4" s="1"/>
  <c r="F4" i="4"/>
  <c r="G5" i="4" s="1"/>
  <c r="H6" i="4" s="1"/>
  <c r="B4" i="4"/>
  <c r="I4" i="3"/>
  <c r="I5" i="3" s="1"/>
  <c r="I6" i="3" s="1"/>
  <c r="I7" i="3" s="1"/>
  <c r="I8" i="3" s="1"/>
  <c r="I9" i="3" s="1"/>
  <c r="I10" i="3" s="1"/>
  <c r="I11" i="3" s="1"/>
  <c r="I12" i="3" s="1"/>
  <c r="I13" i="3" s="1"/>
  <c r="I14" i="3" s="1"/>
  <c r="I15" i="3" s="1"/>
  <c r="C18" i="3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5" i="3"/>
  <c r="C6" i="3"/>
  <c r="C7" i="3"/>
  <c r="C8" i="3"/>
  <c r="C9" i="3" s="1"/>
  <c r="C10" i="3" s="1"/>
  <c r="C11" i="3" s="1"/>
  <c r="C12" i="3" s="1"/>
  <c r="C13" i="3" s="1"/>
  <c r="C14" i="3" s="1"/>
  <c r="C15" i="3" s="1"/>
  <c r="C4" i="3"/>
  <c r="H7" i="4" l="1"/>
  <c r="I5" i="4"/>
  <c r="F6" i="4" s="1"/>
  <c r="G7" i="4" s="1"/>
  <c r="E5" i="4"/>
  <c r="B6" i="4" s="1"/>
  <c r="C6" i="4" s="1"/>
  <c r="H8" i="4" l="1"/>
  <c r="I6" i="4"/>
  <c r="F7" i="4" s="1"/>
  <c r="G8" i="4" s="1"/>
  <c r="H9" i="4" s="1"/>
  <c r="E6" i="4"/>
  <c r="I7" i="4" l="1"/>
  <c r="I8" i="4" s="1"/>
  <c r="F9" i="4" s="1"/>
  <c r="G10" i="4" s="1"/>
  <c r="B7" i="4"/>
  <c r="C7" i="4" s="1"/>
  <c r="E7" i="4"/>
  <c r="D7" i="4" l="1"/>
  <c r="F8" i="4"/>
  <c r="G9" i="4" s="1"/>
  <c r="H10" i="4" s="1"/>
  <c r="H11" i="4" s="1"/>
  <c r="I9" i="4"/>
  <c r="F10" i="4" s="1"/>
  <c r="G11" i="4" s="1"/>
  <c r="B8" i="4"/>
  <c r="C8" i="4" s="1"/>
  <c r="H12" i="4" l="1"/>
  <c r="D8" i="4"/>
  <c r="I10" i="4"/>
  <c r="F11" i="4" s="1"/>
  <c r="G12" i="4" s="1"/>
  <c r="E8" i="4"/>
  <c r="B9" i="4" s="1"/>
  <c r="C9" i="4" s="1"/>
  <c r="H13" i="4" l="1"/>
  <c r="D9" i="4"/>
  <c r="I11" i="4"/>
  <c r="F12" i="4" s="1"/>
  <c r="G13" i="4" s="1"/>
  <c r="E9" i="4"/>
  <c r="H14" i="4" l="1"/>
  <c r="E10" i="4"/>
  <c r="B11" i="4" s="1"/>
  <c r="C11" i="4" s="1"/>
  <c r="B10" i="4"/>
  <c r="C10" i="4" s="1"/>
  <c r="D10" i="4" l="1"/>
  <c r="I12" i="4"/>
  <c r="D11" i="4" l="1"/>
  <c r="I13" i="4"/>
  <c r="F14" i="4" s="1"/>
  <c r="G15" i="4" s="1"/>
  <c r="F13" i="4"/>
  <c r="G14" i="4" s="1"/>
  <c r="H15" i="4" s="1"/>
  <c r="E11" i="4"/>
  <c r="H16" i="4" l="1"/>
  <c r="B12" i="4"/>
  <c r="C12" i="4" s="1"/>
  <c r="E12" i="4"/>
  <c r="B13" i="4" s="1"/>
  <c r="C13" i="4" s="1"/>
  <c r="D12" i="4" l="1"/>
  <c r="I14" i="4"/>
  <c r="F15" i="4" s="1"/>
  <c r="G16" i="4" s="1"/>
  <c r="H17" i="4" s="1"/>
  <c r="D13" i="4" l="1"/>
  <c r="E13" i="4"/>
  <c r="B14" i="4" s="1"/>
  <c r="C14" i="4" s="1"/>
  <c r="I15" i="4"/>
  <c r="D14" i="4" l="1"/>
  <c r="I16" i="4"/>
  <c r="F17" i="4" s="1"/>
  <c r="G18" i="4" s="1"/>
  <c r="F16" i="4"/>
  <c r="G17" i="4" s="1"/>
  <c r="H18" i="4" s="1"/>
  <c r="E14" i="4"/>
  <c r="B15" i="4" s="1"/>
  <c r="C15" i="4" s="1"/>
  <c r="H19" i="4" l="1"/>
  <c r="D15" i="4"/>
  <c r="I17" i="4"/>
  <c r="F18" i="4" s="1"/>
  <c r="G19" i="4" s="1"/>
  <c r="E15" i="4"/>
  <c r="B16" i="4" s="1"/>
  <c r="C16" i="4" s="1"/>
  <c r="H20" i="4" l="1"/>
  <c r="D16" i="4"/>
  <c r="I18" i="4"/>
  <c r="F19" i="4" s="1"/>
  <c r="G20" i="4" s="1"/>
  <c r="E16" i="4"/>
  <c r="B17" i="4" s="1"/>
  <c r="C17" i="4" s="1"/>
  <c r="H21" i="4" l="1"/>
  <c r="D17" i="4"/>
  <c r="I19" i="4"/>
  <c r="F20" i="4" s="1"/>
  <c r="G21" i="4" s="1"/>
  <c r="E17" i="4"/>
  <c r="B18" i="4" s="1"/>
  <c r="C18" i="4" s="1"/>
  <c r="D18" i="4" l="1"/>
  <c r="H22" i="4"/>
  <c r="I20" i="4"/>
  <c r="F21" i="4" s="1"/>
  <c r="G22" i="4" s="1"/>
  <c r="H23" i="4" l="1"/>
  <c r="E18" i="4"/>
  <c r="B19" i="4" s="1"/>
  <c r="C19" i="4" s="1"/>
  <c r="D19" i="4" l="1"/>
  <c r="I21" i="4"/>
  <c r="F22" i="4" s="1"/>
  <c r="G23" i="4" s="1"/>
  <c r="H24" i="4" s="1"/>
  <c r="E19" i="4"/>
  <c r="B20" i="4" s="1"/>
  <c r="C20" i="4" s="1"/>
  <c r="D20" i="4" l="1"/>
  <c r="I22" i="4"/>
  <c r="F23" i="4" s="1"/>
  <c r="G24" i="4" s="1"/>
  <c r="H25" i="4" s="1"/>
  <c r="E20" i="4" l="1"/>
  <c r="B21" i="4" s="1"/>
  <c r="C21" i="4" s="1"/>
  <c r="I23" i="4" l="1"/>
  <c r="F24" i="4" s="1"/>
  <c r="G25" i="4" s="1"/>
  <c r="H26" i="4" s="1"/>
  <c r="D21" i="4"/>
  <c r="E21" i="4"/>
  <c r="B22" i="4" s="1"/>
  <c r="C22" i="4" s="1"/>
  <c r="D22" i="4" l="1"/>
  <c r="I24" i="4"/>
  <c r="F25" i="4" s="1"/>
  <c r="G26" i="4" s="1"/>
  <c r="H27" i="4" s="1"/>
  <c r="E22" i="4" l="1"/>
  <c r="E23" i="4" l="1"/>
  <c r="B24" i="4" s="1"/>
  <c r="C24" i="4" s="1"/>
  <c r="B23" i="4"/>
  <c r="C23" i="4" s="1"/>
  <c r="D23" i="4" l="1"/>
  <c r="I25" i="4"/>
  <c r="F26" i="4" s="1"/>
  <c r="G27" i="4" s="1"/>
  <c r="H28" i="4" s="1"/>
  <c r="D24" i="4" l="1"/>
  <c r="I26" i="4"/>
  <c r="F27" i="4" s="1"/>
  <c r="G28" i="4" s="1"/>
  <c r="H29" i="4" s="1"/>
  <c r="E24" i="4"/>
  <c r="B25" i="4" s="1"/>
  <c r="C25" i="4" s="1"/>
  <c r="D25" i="4" l="1"/>
  <c r="I27" i="4"/>
  <c r="F28" i="4" s="1"/>
  <c r="G29" i="4" s="1"/>
  <c r="H30" i="4" s="1"/>
  <c r="E25" i="4"/>
  <c r="B26" i="4" s="1"/>
  <c r="C26" i="4" s="1"/>
  <c r="D26" i="4" l="1"/>
  <c r="I28" i="4"/>
  <c r="F29" i="4" s="1"/>
  <c r="G30" i="4" s="1"/>
  <c r="H31" i="4" s="1"/>
  <c r="E26" i="4" l="1"/>
  <c r="E27" i="4" l="1"/>
  <c r="B28" i="4" s="1"/>
  <c r="C28" i="4" s="1"/>
  <c r="B27" i="4"/>
  <c r="C27" i="4" s="1"/>
  <c r="D27" i="4" l="1"/>
  <c r="I29" i="4"/>
  <c r="F30" i="4" s="1"/>
  <c r="G31" i="4" s="1"/>
  <c r="H32" i="4" s="1"/>
  <c r="D28" i="4" l="1"/>
  <c r="E28" i="4"/>
  <c r="B29" i="4" s="1"/>
  <c r="C29" i="4" s="1"/>
  <c r="I30" i="4"/>
  <c r="F31" i="4" s="1"/>
  <c r="G32" i="4" s="1"/>
  <c r="H33" i="4" s="1"/>
  <c r="D29" i="4" l="1"/>
  <c r="E29" i="4"/>
  <c r="B30" i="4" s="1"/>
  <c r="C30" i="4" s="1"/>
  <c r="I31" i="4"/>
  <c r="F32" i="4" s="1"/>
  <c r="G33" i="4" s="1"/>
  <c r="H34" i="4" s="1"/>
  <c r="D30" i="4" l="1"/>
  <c r="I32" i="4"/>
  <c r="F33" i="4" s="1"/>
  <c r="G34" i="4" s="1"/>
  <c r="H35" i="4" s="1"/>
  <c r="E30" i="4"/>
  <c r="B31" i="4" s="1"/>
  <c r="C31" i="4" s="1"/>
  <c r="D31" i="4" l="1"/>
  <c r="I33" i="4"/>
  <c r="F34" i="4" s="1"/>
  <c r="G35" i="4" s="1"/>
  <c r="H36" i="4" s="1"/>
  <c r="E31" i="4"/>
  <c r="B32" i="4" s="1"/>
  <c r="C32" i="4" s="1"/>
  <c r="D32" i="4" l="1"/>
  <c r="I34" i="4"/>
  <c r="F35" i="4" s="1"/>
  <c r="G36" i="4" s="1"/>
  <c r="H37" i="4" s="1"/>
  <c r="E32" i="4"/>
  <c r="B33" i="4" s="1"/>
  <c r="C33" i="4" s="1"/>
  <c r="D33" i="4" l="1"/>
  <c r="I35" i="4"/>
  <c r="F36" i="4" s="1"/>
  <c r="G37" i="4" s="1"/>
  <c r="H38" i="4" s="1"/>
  <c r="E33" i="4"/>
  <c r="B34" i="4" s="1"/>
  <c r="C34" i="4" s="1"/>
  <c r="D34" i="4" l="1"/>
  <c r="I36" i="4"/>
  <c r="F37" i="4" s="1"/>
  <c r="G38" i="4" s="1"/>
  <c r="H39" i="4" s="1"/>
  <c r="E34" i="4" l="1"/>
  <c r="B35" i="4" s="1"/>
  <c r="C35" i="4" s="1"/>
  <c r="D35" i="4" l="1"/>
  <c r="I37" i="4"/>
  <c r="F38" i="4" s="1"/>
  <c r="G39" i="4" s="1"/>
  <c r="H40" i="4" s="1"/>
  <c r="E35" i="4"/>
  <c r="B36" i="4" s="1"/>
  <c r="C36" i="4" s="1"/>
  <c r="D36" i="4" l="1"/>
  <c r="I38" i="4"/>
  <c r="F39" i="4" s="1"/>
  <c r="G40" i="4" s="1"/>
  <c r="H41" i="4" s="1"/>
  <c r="E36" i="4" l="1"/>
  <c r="B37" i="4" l="1"/>
  <c r="C37" i="4" s="1"/>
  <c r="E37" i="4"/>
  <c r="B38" i="4" s="1"/>
  <c r="C38" i="4" s="1"/>
  <c r="D37" i="4" l="1"/>
  <c r="E38" i="4" s="1"/>
  <c r="B39" i="4" s="1"/>
  <c r="C39" i="4" s="1"/>
  <c r="I39" i="4"/>
  <c r="F40" i="4" s="1"/>
  <c r="G41" i="4" s="1"/>
  <c r="H42" i="4" s="1"/>
  <c r="D38" i="4" l="1"/>
  <c r="D39" i="4" s="1"/>
  <c r="I40" i="4"/>
  <c r="F41" i="4" s="1"/>
  <c r="G42" i="4" s="1"/>
  <c r="H43" i="4" s="1"/>
  <c r="I41" i="4" l="1"/>
  <c r="F42" i="4" s="1"/>
  <c r="G43" i="4" s="1"/>
  <c r="H44" i="4" s="1"/>
  <c r="E39" i="4"/>
  <c r="B40" i="4" s="1"/>
  <c r="C40" i="4" s="1"/>
  <c r="D40" i="4" l="1"/>
  <c r="I42" i="4"/>
  <c r="F43" i="4" s="1"/>
  <c r="G44" i="4" s="1"/>
  <c r="H45" i="4" s="1"/>
  <c r="E40" i="4"/>
  <c r="B41" i="4" s="1"/>
  <c r="C41" i="4" s="1"/>
  <c r="D41" i="4" l="1"/>
  <c r="I43" i="4"/>
  <c r="F44" i="4" s="1"/>
  <c r="G45" i="4" s="1"/>
  <c r="H46" i="4" s="1"/>
  <c r="E41" i="4"/>
  <c r="E42" i="4" l="1"/>
  <c r="B43" i="4" s="1"/>
  <c r="C43" i="4" s="1"/>
  <c r="B42" i="4"/>
  <c r="C42" i="4" s="1"/>
  <c r="D42" i="4" l="1"/>
  <c r="I44" i="4"/>
  <c r="D43" i="4" l="1"/>
  <c r="E43" i="4"/>
  <c r="B44" i="4" s="1"/>
  <c r="C44" i="4" s="1"/>
  <c r="I45" i="4"/>
  <c r="F46" i="4" s="1"/>
  <c r="G47" i="4" s="1"/>
  <c r="F45" i="4"/>
  <c r="G46" i="4" s="1"/>
  <c r="H47" i="4" s="1"/>
  <c r="H48" i="4" s="1"/>
  <c r="D44" i="4" l="1"/>
  <c r="E44" i="4"/>
  <c r="B45" i="4" s="1"/>
  <c r="C45" i="4" s="1"/>
  <c r="I46" i="4"/>
  <c r="F47" i="4" s="1"/>
  <c r="G48" i="4" s="1"/>
  <c r="H49" i="4" s="1"/>
  <c r="D45" i="4" l="1"/>
  <c r="I47" i="4"/>
  <c r="F48" i="4" s="1"/>
  <c r="G49" i="4" s="1"/>
  <c r="H50" i="4" s="1"/>
  <c r="E45" i="4"/>
  <c r="B46" i="4" s="1"/>
  <c r="C46" i="4" s="1"/>
  <c r="D46" i="4" l="1"/>
  <c r="I48" i="4"/>
  <c r="F49" i="4" s="1"/>
  <c r="G50" i="4" s="1"/>
  <c r="H51" i="4" s="1"/>
  <c r="E46" i="4"/>
  <c r="B47" i="4" s="1"/>
  <c r="C47" i="4" s="1"/>
  <c r="D47" i="4" l="1"/>
  <c r="I49" i="4"/>
  <c r="F50" i="4" s="1"/>
  <c r="G51" i="4" s="1"/>
  <c r="H52" i="4" s="1"/>
  <c r="E47" i="4" l="1"/>
  <c r="E48" i="4" l="1"/>
  <c r="B49" i="4" s="1"/>
  <c r="C49" i="4" s="1"/>
  <c r="B48" i="4"/>
  <c r="C48" i="4" s="1"/>
  <c r="D48" i="4" l="1"/>
  <c r="I50" i="4"/>
  <c r="F51" i="4" s="1"/>
  <c r="G52" i="4" s="1"/>
  <c r="H53" i="4" s="1"/>
  <c r="D49" i="4" l="1"/>
  <c r="I51" i="4"/>
  <c r="F52" i="4" s="1"/>
  <c r="G53" i="4" s="1"/>
  <c r="H54" i="4" s="1"/>
  <c r="E49" i="4"/>
  <c r="E50" i="4" l="1"/>
  <c r="B51" i="4" s="1"/>
  <c r="C51" i="4" s="1"/>
  <c r="B50" i="4"/>
  <c r="C50" i="4" s="1"/>
  <c r="D50" i="4" l="1"/>
  <c r="E51" i="4" s="1"/>
  <c r="I52" i="4"/>
  <c r="D51" i="4" l="1"/>
  <c r="E52" i="4" s="1"/>
  <c r="B53" i="4" s="1"/>
  <c r="C53" i="4" s="1"/>
  <c r="I53" i="4"/>
  <c r="F54" i="4" s="1"/>
  <c r="G55" i="4" s="1"/>
  <c r="F53" i="4"/>
  <c r="G54" i="4" s="1"/>
  <c r="H55" i="4" s="1"/>
  <c r="B52" i="4"/>
  <c r="C52" i="4" s="1"/>
  <c r="H56" i="4" l="1"/>
  <c r="D52" i="4"/>
  <c r="I54" i="4"/>
  <c r="F55" i="4" s="1"/>
  <c r="G56" i="4" s="1"/>
  <c r="H57" i="4" l="1"/>
  <c r="D53" i="4"/>
  <c r="E53" i="4"/>
  <c r="B54" i="4" s="1"/>
  <c r="C54" i="4" s="1"/>
  <c r="I55" i="4"/>
  <c r="F56" i="4" s="1"/>
  <c r="G57" i="4" s="1"/>
  <c r="H58" i="4" l="1"/>
  <c r="E54" i="4"/>
  <c r="B55" i="4" s="1"/>
  <c r="C55" i="4" s="1"/>
  <c r="D54" i="4"/>
  <c r="I56" i="4"/>
  <c r="F57" i="4" s="1"/>
  <c r="G58" i="4" s="1"/>
  <c r="H59" i="4" l="1"/>
  <c r="D55" i="4"/>
  <c r="I57" i="4"/>
  <c r="F58" i="4" s="1"/>
  <c r="G59" i="4" s="1"/>
  <c r="E55" i="4"/>
  <c r="H60" i="4" l="1"/>
  <c r="B56" i="4"/>
  <c r="C56" i="4" s="1"/>
  <c r="E56" i="4"/>
  <c r="B57" i="4" s="1"/>
  <c r="C57" i="4" s="1"/>
  <c r="D56" i="4" l="1"/>
  <c r="E57" i="4" s="1"/>
  <c r="B58" i="4" s="1"/>
  <c r="C58" i="4" s="1"/>
  <c r="I58" i="4"/>
  <c r="F59" i="4" s="1"/>
  <c r="G60" i="4" s="1"/>
  <c r="H61" i="4" s="1"/>
  <c r="D57" i="4" l="1"/>
  <c r="D58" i="4" s="1"/>
  <c r="I59" i="4"/>
  <c r="F60" i="4" s="1"/>
  <c r="G61" i="4" s="1"/>
  <c r="H62" i="4" s="1"/>
  <c r="I60" i="4" l="1"/>
  <c r="F61" i="4" s="1"/>
  <c r="G62" i="4" s="1"/>
  <c r="H63" i="4" s="1"/>
  <c r="E58" i="4"/>
  <c r="B59" i="4" l="1"/>
  <c r="C59" i="4" s="1"/>
  <c r="E59" i="4"/>
  <c r="B60" i="4" s="1"/>
  <c r="C60" i="4" s="1"/>
  <c r="D59" i="4" l="1"/>
  <c r="E60" i="4" s="1"/>
  <c r="I61" i="4"/>
  <c r="F62" i="4" s="1"/>
  <c r="G63" i="4" s="1"/>
  <c r="H64" i="4" s="1"/>
  <c r="D60" i="4" l="1"/>
  <c r="E61" i="4" s="1"/>
  <c r="I62" i="4"/>
  <c r="F63" i="4" s="1"/>
  <c r="G64" i="4" s="1"/>
  <c r="H65" i="4" s="1"/>
  <c r="B61" i="4"/>
  <c r="C61" i="4" s="1"/>
  <c r="D61" i="4" l="1"/>
  <c r="E62" i="4" s="1"/>
  <c r="B63" i="4" s="1"/>
  <c r="C63" i="4" s="1"/>
  <c r="I63" i="4"/>
  <c r="F64" i="4" s="1"/>
  <c r="G65" i="4" s="1"/>
  <c r="H66" i="4" s="1"/>
  <c r="B62" i="4"/>
  <c r="C62" i="4" s="1"/>
  <c r="D62" i="4" l="1"/>
  <c r="I64" i="4"/>
  <c r="F65" i="4" s="1"/>
  <c r="G66" i="4" s="1"/>
  <c r="H67" i="4" s="1"/>
  <c r="D63" i="4" l="1"/>
  <c r="E63" i="4"/>
  <c r="B64" i="4" s="1"/>
  <c r="C64" i="4" s="1"/>
  <c r="I65" i="4"/>
  <c r="F66" i="4" s="1"/>
  <c r="G67" i="4" s="1"/>
  <c r="H68" i="4" s="1"/>
  <c r="E64" i="4" l="1"/>
  <c r="B65" i="4" s="1"/>
  <c r="C65" i="4" s="1"/>
  <c r="D64" i="4"/>
  <c r="I66" i="4"/>
  <c r="F67" i="4" s="1"/>
  <c r="G68" i="4" s="1"/>
  <c r="H69" i="4" s="1"/>
  <c r="E65" i="4" l="1"/>
  <c r="B66" i="4" s="1"/>
  <c r="C66" i="4" s="1"/>
  <c r="D65" i="4"/>
  <c r="I67" i="4"/>
  <c r="F68" i="4" s="1"/>
  <c r="G69" i="4" s="1"/>
  <c r="H70" i="4" s="1"/>
  <c r="E66" i="4" l="1"/>
  <c r="B67" i="4" s="1"/>
  <c r="C67" i="4" s="1"/>
  <c r="D66" i="4"/>
  <c r="D67" i="4" s="1"/>
  <c r="I68" i="4"/>
  <c r="F69" i="4" s="1"/>
  <c r="G70" i="4" s="1"/>
  <c r="H71" i="4" s="1"/>
  <c r="E67" i="4" l="1"/>
  <c r="B68" i="4" s="1"/>
  <c r="C68" i="4" s="1"/>
  <c r="D68" i="4"/>
  <c r="I69" i="4"/>
  <c r="F70" i="4" s="1"/>
  <c r="G71" i="4" s="1"/>
  <c r="H72" i="4" s="1"/>
  <c r="I70" i="4" l="1"/>
  <c r="F71" i="4" s="1"/>
  <c r="G72" i="4" s="1"/>
  <c r="H73" i="4" s="1"/>
  <c r="E68" i="4"/>
  <c r="B69" i="4" l="1"/>
  <c r="C69" i="4" s="1"/>
  <c r="E69" i="4"/>
  <c r="D69" i="4" l="1"/>
  <c r="E70" i="4" s="1"/>
  <c r="B71" i="4" s="1"/>
  <c r="C71" i="4" s="1"/>
  <c r="I71" i="4"/>
  <c r="F72" i="4" s="1"/>
  <c r="G73" i="4" s="1"/>
  <c r="H74" i="4" s="1"/>
  <c r="B70" i="4"/>
  <c r="C70" i="4" s="1"/>
  <c r="D70" i="4" l="1"/>
  <c r="E71" i="4" s="1"/>
  <c r="B72" i="4" s="1"/>
  <c r="C72" i="4" s="1"/>
  <c r="I72" i="4"/>
  <c r="F73" i="4" s="1"/>
  <c r="G74" i="4" s="1"/>
  <c r="H75" i="4" s="1"/>
  <c r="D71" i="4" l="1"/>
  <c r="D72" i="4" s="1"/>
  <c r="I73" i="4"/>
  <c r="F74" i="4" s="1"/>
  <c r="G75" i="4" s="1"/>
  <c r="H76" i="4" s="1"/>
  <c r="E72" i="4" l="1"/>
  <c r="E73" i="4" s="1"/>
  <c r="B74" i="4" s="1"/>
  <c r="C74" i="4" s="1"/>
  <c r="I74" i="4"/>
  <c r="F75" i="4" s="1"/>
  <c r="G76" i="4" s="1"/>
  <c r="H77" i="4" s="1"/>
  <c r="B73" i="4" l="1"/>
  <c r="I75" i="4"/>
  <c r="F76" i="4" s="1"/>
  <c r="G77" i="4" s="1"/>
  <c r="H78" i="4" s="1"/>
  <c r="D73" i="4" l="1"/>
  <c r="C73" i="4"/>
  <c r="I76" i="4"/>
  <c r="F77" i="4" s="1"/>
  <c r="G78" i="4" s="1"/>
  <c r="H79" i="4" s="1"/>
  <c r="D74" i="4" l="1"/>
  <c r="D75" i="4" s="1"/>
  <c r="E74" i="4"/>
  <c r="B75" i="4" s="1"/>
  <c r="C75" i="4" s="1"/>
  <c r="I77" i="4"/>
  <c r="F78" i="4" s="1"/>
  <c r="G79" i="4" s="1"/>
  <c r="H80" i="4" s="1"/>
  <c r="E75" i="4" l="1"/>
  <c r="B76" i="4" s="1"/>
  <c r="C76" i="4" s="1"/>
  <c r="D76" i="4"/>
  <c r="I78" i="4"/>
  <c r="F79" i="4" s="1"/>
  <c r="G80" i="4" s="1"/>
  <c r="H81" i="4" s="1"/>
  <c r="E76" i="4" l="1"/>
  <c r="B77" i="4" s="1"/>
  <c r="C77" i="4" s="1"/>
  <c r="D77" i="4"/>
  <c r="I79" i="4"/>
  <c r="F80" i="4" s="1"/>
  <c r="G81" i="4" s="1"/>
  <c r="H82" i="4" s="1"/>
  <c r="E77" i="4" l="1"/>
  <c r="B78" i="4" s="1"/>
  <c r="C78" i="4" s="1"/>
  <c r="D78" i="4"/>
  <c r="I80" i="4"/>
  <c r="F81" i="4" s="1"/>
  <c r="G82" i="4" s="1"/>
  <c r="H83" i="4" s="1"/>
  <c r="E78" i="4" l="1"/>
  <c r="B79" i="4" s="1"/>
  <c r="C79" i="4" s="1"/>
  <c r="D79" i="4"/>
  <c r="I81" i="4"/>
  <c r="F82" i="4" s="1"/>
  <c r="G83" i="4" s="1"/>
  <c r="H84" i="4" s="1"/>
  <c r="E79" i="4" l="1"/>
  <c r="B80" i="4" s="1"/>
  <c r="C80" i="4" s="1"/>
  <c r="D80" i="4"/>
  <c r="I82" i="4"/>
  <c r="F83" i="4" s="1"/>
  <c r="G84" i="4" s="1"/>
  <c r="H85" i="4" s="1"/>
  <c r="E80" i="4" l="1"/>
  <c r="B81" i="4" s="1"/>
  <c r="C81" i="4" s="1"/>
  <c r="D81" i="4"/>
  <c r="I83" i="4"/>
  <c r="E81" i="4" l="1"/>
  <c r="B82" i="4" s="1"/>
  <c r="C82" i="4" s="1"/>
  <c r="D82" i="4"/>
  <c r="I84" i="4"/>
  <c r="F85" i="4" s="1"/>
  <c r="G86" i="4" s="1"/>
  <c r="F84" i="4"/>
  <c r="G85" i="4" s="1"/>
  <c r="H86" i="4" s="1"/>
  <c r="E82" i="4" l="1"/>
  <c r="B83" i="4" s="1"/>
  <c r="C83" i="4" s="1"/>
  <c r="H87" i="4"/>
  <c r="D83" i="4"/>
  <c r="I85" i="4"/>
  <c r="F86" i="4" s="1"/>
  <c r="G87" i="4" s="1"/>
  <c r="E83" i="4" l="1"/>
  <c r="B84" i="4" s="1"/>
  <c r="C84" i="4" s="1"/>
  <c r="H88" i="4"/>
  <c r="D84" i="4"/>
  <c r="I86" i="4"/>
  <c r="F87" i="4" s="1"/>
  <c r="G88" i="4" s="1"/>
  <c r="E84" i="4" l="1"/>
  <c r="B85" i="4" s="1"/>
  <c r="C85" i="4" s="1"/>
  <c r="H89" i="4"/>
  <c r="D85" i="4"/>
  <c r="I87" i="4"/>
  <c r="F88" i="4" s="1"/>
  <c r="G89" i="4" s="1"/>
  <c r="E85" i="4" l="1"/>
  <c r="B86" i="4" s="1"/>
  <c r="C86" i="4" s="1"/>
  <c r="H90" i="4"/>
  <c r="D86" i="4"/>
  <c r="I88" i="4"/>
  <c r="F89" i="4" s="1"/>
  <c r="G90" i="4" s="1"/>
  <c r="E86" i="4" l="1"/>
  <c r="B87" i="4" s="1"/>
  <c r="C87" i="4" s="1"/>
  <c r="H91" i="4"/>
  <c r="D87" i="4"/>
  <c r="I89" i="4"/>
  <c r="F90" i="4" s="1"/>
  <c r="G91" i="4" s="1"/>
  <c r="E87" i="4" l="1"/>
  <c r="B88" i="4" s="1"/>
  <c r="C88" i="4" s="1"/>
  <c r="H92" i="4"/>
  <c r="D88" i="4"/>
  <c r="I90" i="4"/>
  <c r="F91" i="4" s="1"/>
  <c r="G92" i="4" s="1"/>
  <c r="E88" i="4" l="1"/>
  <c r="B89" i="4" s="1"/>
  <c r="C89" i="4" s="1"/>
  <c r="H93" i="4"/>
  <c r="D89" i="4"/>
  <c r="I91" i="4"/>
  <c r="F92" i="4" s="1"/>
  <c r="G93" i="4" s="1"/>
  <c r="E89" i="4" l="1"/>
  <c r="H94" i="4"/>
  <c r="D90" i="4"/>
  <c r="I92" i="4"/>
  <c r="F93" i="4" s="1"/>
  <c r="G94" i="4" s="1"/>
  <c r="E90" i="4" l="1"/>
  <c r="B91" i="4" s="1"/>
  <c r="C91" i="4" s="1"/>
  <c r="B90" i="4"/>
  <c r="C90" i="4" s="1"/>
  <c r="H95" i="4"/>
  <c r="D91" i="4"/>
  <c r="I93" i="4"/>
  <c r="F94" i="4" s="1"/>
  <c r="G95" i="4" s="1"/>
  <c r="E91" i="4" l="1"/>
  <c r="B92" i="4" s="1"/>
  <c r="C92" i="4" s="1"/>
  <c r="H96" i="4"/>
  <c r="D92" i="4"/>
  <c r="I94" i="4"/>
  <c r="F95" i="4" s="1"/>
  <c r="G96" i="4" s="1"/>
  <c r="E92" i="4" l="1"/>
  <c r="B93" i="4" s="1"/>
  <c r="C93" i="4" s="1"/>
  <c r="E93" i="4"/>
  <c r="B94" i="4" s="1"/>
  <c r="C94" i="4" s="1"/>
  <c r="H97" i="4"/>
  <c r="D93" i="4"/>
  <c r="I95" i="4"/>
  <c r="F96" i="4" s="1"/>
  <c r="G97" i="4" s="1"/>
  <c r="E94" i="4" l="1"/>
  <c r="H98" i="4"/>
  <c r="D94" i="4"/>
  <c r="I96" i="4"/>
  <c r="F97" i="4" s="1"/>
  <c r="G98" i="4" s="1"/>
  <c r="B95" i="4"/>
  <c r="C95" i="4" s="1"/>
  <c r="E95" i="4" l="1"/>
  <c r="B96" i="4" s="1"/>
  <c r="C96" i="4" s="1"/>
  <c r="H99" i="4"/>
  <c r="D95" i="4"/>
  <c r="I97" i="4"/>
  <c r="F98" i="4" s="1"/>
  <c r="G99" i="4" s="1"/>
  <c r="E96" i="4" l="1"/>
  <c r="H100" i="4"/>
  <c r="D96" i="4"/>
  <c r="I98" i="4"/>
  <c r="F99" i="4" s="1"/>
  <c r="G100" i="4" s="1"/>
  <c r="B97" i="4"/>
  <c r="C97" i="4" s="1"/>
  <c r="E97" i="4" l="1"/>
  <c r="H101" i="4"/>
  <c r="D97" i="4"/>
  <c r="I99" i="4"/>
  <c r="F100" i="4" s="1"/>
  <c r="G101" i="4" s="1"/>
  <c r="B98" i="4"/>
  <c r="C98" i="4" s="1"/>
  <c r="E98" i="4" l="1"/>
  <c r="B99" i="4" s="1"/>
  <c r="C99" i="4" s="1"/>
  <c r="H102" i="4"/>
  <c r="D98" i="4"/>
  <c r="I100" i="4"/>
  <c r="F101" i="4" s="1"/>
  <c r="G102" i="4" s="1"/>
  <c r="E99" i="4" l="1"/>
  <c r="B100" i="4" s="1"/>
  <c r="C100" i="4" s="1"/>
  <c r="H103" i="4"/>
  <c r="D99" i="4"/>
  <c r="I101" i="4"/>
  <c r="F102" i="4" s="1"/>
  <c r="G103" i="4" s="1"/>
  <c r="E100" i="4" l="1"/>
  <c r="H104" i="4"/>
  <c r="D100" i="4"/>
  <c r="I102" i="4"/>
  <c r="F103" i="4" s="1"/>
  <c r="G104" i="4" s="1"/>
  <c r="B101" i="4"/>
  <c r="C101" i="4" s="1"/>
  <c r="E101" i="4" l="1"/>
  <c r="H105" i="4"/>
  <c r="D101" i="4"/>
  <c r="I103" i="4"/>
  <c r="F104" i="4" s="1"/>
  <c r="G105" i="4" s="1"/>
  <c r="B102" i="4"/>
  <c r="C102" i="4" s="1"/>
  <c r="E102" i="4" l="1"/>
  <c r="B103" i="4" s="1"/>
  <c r="C103" i="4" s="1"/>
  <c r="H106" i="4"/>
  <c r="D102" i="4"/>
  <c r="I104" i="4"/>
  <c r="F105" i="4" s="1"/>
  <c r="G106" i="4" s="1"/>
  <c r="E103" i="4" l="1"/>
  <c r="H107" i="4"/>
  <c r="D103" i="4"/>
  <c r="I105" i="4"/>
  <c r="F106" i="4" s="1"/>
  <c r="G107" i="4" s="1"/>
  <c r="B104" i="4"/>
  <c r="C104" i="4" s="1"/>
  <c r="E104" i="4" l="1"/>
  <c r="H108" i="4"/>
  <c r="D104" i="4"/>
  <c r="I106" i="4"/>
  <c r="F107" i="4" s="1"/>
  <c r="G108" i="4" s="1"/>
  <c r="B105" i="4"/>
  <c r="C105" i="4" s="1"/>
  <c r="E105" i="4" l="1"/>
  <c r="B106" i="4" s="1"/>
  <c r="C106" i="4" s="1"/>
  <c r="H109" i="4"/>
  <c r="D105" i="4"/>
  <c r="I107" i="4"/>
  <c r="F108" i="4" s="1"/>
  <c r="G109" i="4" s="1"/>
  <c r="E106" i="4" l="1"/>
  <c r="H110" i="4"/>
  <c r="D106" i="4"/>
  <c r="I108" i="4"/>
  <c r="F109" i="4" s="1"/>
  <c r="G110" i="4" s="1"/>
  <c r="B107" i="4"/>
  <c r="C107" i="4" s="1"/>
  <c r="E107" i="4" l="1"/>
  <c r="H111" i="4"/>
  <c r="D107" i="4"/>
  <c r="I109" i="4"/>
  <c r="F110" i="4" s="1"/>
  <c r="G111" i="4" s="1"/>
  <c r="B108" i="4"/>
  <c r="C108" i="4" s="1"/>
  <c r="E108" i="4" l="1"/>
  <c r="H112" i="4"/>
  <c r="D108" i="4"/>
  <c r="I110" i="4"/>
  <c r="F111" i="4" s="1"/>
  <c r="G112" i="4" s="1"/>
  <c r="B109" i="4"/>
  <c r="C109" i="4" s="1"/>
  <c r="E109" i="4" l="1"/>
  <c r="H113" i="4"/>
  <c r="D109" i="4"/>
  <c r="I111" i="4"/>
  <c r="F112" i="4" s="1"/>
  <c r="G113" i="4" s="1"/>
  <c r="B110" i="4"/>
  <c r="C110" i="4" s="1"/>
  <c r="E110" i="4" l="1"/>
  <c r="H114" i="4"/>
  <c r="D110" i="4"/>
  <c r="I112" i="4"/>
  <c r="F113" i="4" s="1"/>
  <c r="G114" i="4" s="1"/>
  <c r="B111" i="4"/>
  <c r="C111" i="4" s="1"/>
  <c r="E111" i="4" l="1"/>
  <c r="H115" i="4"/>
  <c r="D111" i="4"/>
  <c r="I113" i="4"/>
  <c r="F114" i="4" s="1"/>
  <c r="G115" i="4" s="1"/>
  <c r="B112" i="4"/>
  <c r="C112" i="4" s="1"/>
  <c r="E112" i="4" l="1"/>
  <c r="H116" i="4"/>
  <c r="D112" i="4"/>
  <c r="I114" i="4"/>
  <c r="F115" i="4" s="1"/>
  <c r="G116" i="4" s="1"/>
  <c r="B113" i="4"/>
  <c r="C113" i="4" s="1"/>
  <c r="E113" i="4" l="1"/>
  <c r="H117" i="4"/>
  <c r="D113" i="4"/>
  <c r="I115" i="4"/>
  <c r="F116" i="4" s="1"/>
  <c r="G117" i="4" s="1"/>
  <c r="B114" i="4"/>
  <c r="C114" i="4" s="1"/>
  <c r="E114" i="4" l="1"/>
  <c r="B115" i="4" s="1"/>
  <c r="C115" i="4" s="1"/>
  <c r="H118" i="4"/>
  <c r="D114" i="4"/>
  <c r="I116" i="4"/>
  <c r="F117" i="4" s="1"/>
  <c r="G118" i="4" s="1"/>
  <c r="E115" i="4" l="1"/>
  <c r="B116" i="4" s="1"/>
  <c r="C116" i="4" s="1"/>
  <c r="H119" i="4"/>
  <c r="D115" i="4"/>
  <c r="I117" i="4"/>
  <c r="F118" i="4" s="1"/>
  <c r="G119" i="4" s="1"/>
  <c r="E116" i="4" l="1"/>
  <c r="H120" i="4"/>
  <c r="D116" i="4"/>
  <c r="I118" i="4"/>
  <c r="F119" i="4" s="1"/>
  <c r="G120" i="4" s="1"/>
  <c r="B117" i="4"/>
  <c r="C117" i="4" s="1"/>
  <c r="E117" i="4" l="1"/>
  <c r="H121" i="4"/>
  <c r="D117" i="4"/>
  <c r="I119" i="4"/>
  <c r="F120" i="4" s="1"/>
  <c r="G121" i="4" s="1"/>
  <c r="B118" i="4"/>
  <c r="C118" i="4" s="1"/>
  <c r="E118" i="4" l="1"/>
  <c r="H122" i="4"/>
  <c r="D118" i="4"/>
  <c r="I120" i="4"/>
  <c r="F121" i="4" s="1"/>
  <c r="G122" i="4" s="1"/>
  <c r="B119" i="4"/>
  <c r="C119" i="4" s="1"/>
  <c r="E119" i="4" l="1"/>
  <c r="H123" i="4"/>
  <c r="D119" i="4"/>
  <c r="E120" i="4" s="1"/>
  <c r="B120" i="4"/>
  <c r="C120" i="4" s="1"/>
  <c r="I121" i="4"/>
  <c r="F122" i="4" s="1"/>
  <c r="G123" i="4" s="1"/>
  <c r="H124" i="4" l="1"/>
  <c r="D120" i="4"/>
  <c r="E121" i="4" s="1"/>
  <c r="B121" i="4"/>
  <c r="C121" i="4" s="1"/>
  <c r="I122" i="4"/>
  <c r="F123" i="4" s="1"/>
  <c r="G124" i="4" s="1"/>
  <c r="H125" i="4" l="1"/>
  <c r="D121" i="4"/>
  <c r="E122" i="4" s="1"/>
  <c r="B122" i="4"/>
  <c r="C122" i="4" s="1"/>
  <c r="I123" i="4"/>
  <c r="F124" i="4" s="1"/>
  <c r="G125" i="4" s="1"/>
  <c r="H126" i="4" l="1"/>
  <c r="D122" i="4"/>
  <c r="E123" i="4" s="1"/>
  <c r="I124" i="4"/>
  <c r="F125" i="4" s="1"/>
  <c r="G126" i="4" s="1"/>
  <c r="B123" i="4"/>
  <c r="C123" i="4" s="1"/>
  <c r="H127" i="4" l="1"/>
  <c r="D123" i="4"/>
  <c r="E124" i="4" s="1"/>
  <c r="B124" i="4"/>
  <c r="C124" i="4" s="1"/>
  <c r="I125" i="4"/>
  <c r="F126" i="4" s="1"/>
  <c r="G127" i="4" s="1"/>
  <c r="H128" i="4" l="1"/>
  <c r="D124" i="4"/>
  <c r="E125" i="4" s="1"/>
  <c r="I126" i="4"/>
  <c r="F127" i="4" s="1"/>
  <c r="G128" i="4" s="1"/>
  <c r="B125" i="4"/>
  <c r="C125" i="4" s="1"/>
  <c r="H129" i="4" l="1"/>
  <c r="D125" i="4"/>
  <c r="E126" i="4" s="1"/>
  <c r="B126" i="4"/>
  <c r="C126" i="4" s="1"/>
  <c r="I127" i="4"/>
  <c r="F128" i="4" s="1"/>
  <c r="G129" i="4" s="1"/>
  <c r="H130" i="4" l="1"/>
  <c r="D126" i="4"/>
  <c r="E127" i="4" s="1"/>
  <c r="B127" i="4"/>
  <c r="C127" i="4" s="1"/>
  <c r="I128" i="4"/>
  <c r="F129" i="4" s="1"/>
  <c r="G130" i="4" s="1"/>
  <c r="H131" i="4" l="1"/>
  <c r="D127" i="4"/>
  <c r="E128" i="4" s="1"/>
  <c r="I129" i="4"/>
  <c r="F130" i="4" s="1"/>
  <c r="G131" i="4" s="1"/>
  <c r="B128" i="4"/>
  <c r="C128" i="4" s="1"/>
  <c r="H132" i="4" l="1"/>
  <c r="D128" i="4"/>
  <c r="E129" i="4" s="1"/>
  <c r="I130" i="4"/>
  <c r="F131" i="4" s="1"/>
  <c r="G132" i="4" s="1"/>
  <c r="B129" i="4"/>
  <c r="C129" i="4" s="1"/>
  <c r="H133" i="4" l="1"/>
  <c r="D129" i="4"/>
  <c r="E130" i="4" s="1"/>
  <c r="B130" i="4"/>
  <c r="C130" i="4" s="1"/>
  <c r="I131" i="4"/>
  <c r="F132" i="4" s="1"/>
  <c r="G133" i="4" s="1"/>
  <c r="H134" i="4" l="1"/>
  <c r="D130" i="4"/>
  <c r="E131" i="4" s="1"/>
  <c r="I132" i="4"/>
  <c r="F133" i="4" s="1"/>
  <c r="G134" i="4" s="1"/>
  <c r="B131" i="4"/>
  <c r="C131" i="4" s="1"/>
  <c r="H135" i="4" l="1"/>
  <c r="D131" i="4"/>
  <c r="E132" i="4" s="1"/>
  <c r="B132" i="4"/>
  <c r="C132" i="4" s="1"/>
  <c r="I133" i="4"/>
  <c r="F134" i="4" s="1"/>
  <c r="G135" i="4" s="1"/>
  <c r="D132" i="4" l="1"/>
  <c r="E133" i="4" s="1"/>
  <c r="I134" i="4"/>
  <c r="F135" i="4" s="1"/>
  <c r="B133" i="4"/>
  <c r="C133" i="4" s="1"/>
  <c r="D133" i="4" l="1"/>
  <c r="E134" i="4" s="1"/>
  <c r="B134" i="4"/>
  <c r="C134" i="4" s="1"/>
  <c r="I135" i="4"/>
  <c r="D134" i="4" l="1"/>
  <c r="E135" i="4" s="1"/>
  <c r="B135" i="4"/>
  <c r="C135" i="4" s="1"/>
  <c r="D135" i="4" l="1"/>
</calcChain>
</file>

<file path=xl/sharedStrings.xml><?xml version="1.0" encoding="utf-8"?>
<sst xmlns="http://schemas.openxmlformats.org/spreadsheetml/2006/main" count="26" uniqueCount="17">
  <si>
    <t>%</t>
  </si>
  <si>
    <t>Bei 1,1 eine Verdopplung nach 7 Tagen</t>
  </si>
  <si>
    <t>Bei 1,15 eine Verdopplung nach 5 Tagen</t>
  </si>
  <si>
    <t>Bei 1,2 eine Verdopplung nach 4 Tagen</t>
  </si>
  <si>
    <t>Tag</t>
  </si>
  <si>
    <t>Bevölkerung</t>
  </si>
  <si>
    <t>Nicht infizierte</t>
  </si>
  <si>
    <t>Personen</t>
  </si>
  <si>
    <t>Steigerungsrate 1</t>
  </si>
  <si>
    <t>Steigerungsrate 2</t>
  </si>
  <si>
    <t>Rate</t>
  </si>
  <si>
    <t>kumulierte</t>
  </si>
  <si>
    <t xml:space="preserve">Infektionen </t>
  </si>
  <si>
    <t>Neue</t>
  </si>
  <si>
    <t>https://gisanddata.maps.arcgis.com/apps/opsdashboard/index.html#/bda7594740fd40299423467b48e9ecf6</t>
  </si>
  <si>
    <t>Startwert für Steigerungsrate Szenario 1</t>
  </si>
  <si>
    <t>Startwert für Steigerungsrate Szenario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</si>
</sst>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1"/>
    <xf numFmtId="0" fontId="0" fillId="0" borderId="1" xfId="0" applyBorder="1"/>
    <xf numFmtId="0" fontId="0" fillId="0" borderId="2" xfId="0" applyBorder="1"/>
    <xf numFmtId="16" fontId="0" fillId="0" borderId="1" xfId="0" applyNumberFormat="1" applyBorder="1"/>
    <xf numFmtId="2" fontId="0" fillId="0" borderId="0" xfId="0" applyNumberFormat="1"/>
    <xf numFmtId="0" fontId="3" fillId="0" borderId="0" xfId="0" applyFont="1"/>
    <xf numFmtId="0" fontId="0" fillId="0" borderId="0" xfId="0" applyFill="1"/>
    <xf numFmtId="0" fontId="0" fillId="0" borderId="0" xfId="0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4" borderId="0" xfId="0" applyFont="1" applyFill="1"/>
    <xf numFmtId="0" fontId="1" fillId="4" borderId="0" xfId="0" applyFont="1" applyFill="1" applyAlignment="1">
      <alignment horizontal="right"/>
    </xf>
    <xf numFmtId="0" fontId="0" fillId="0" borderId="1" xfId="0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16" fontId="0" fillId="2" borderId="1" xfId="0" applyNumberFormat="1" applyFill="1" applyBorder="1"/>
    <xf numFmtId="16" fontId="0" fillId="0" borderId="1" xfId="0" applyNumberFormat="1" applyFill="1" applyBorder="1"/>
    <xf numFmtId="2" fontId="1" fillId="0" borderId="2" xfId="0" applyNumberFormat="1" applyFont="1" applyFill="1" applyBorder="1" applyAlignment="1">
      <alignment horizontal="right"/>
    </xf>
    <xf numFmtId="2" fontId="1" fillId="0" borderId="4" xfId="0" applyNumberFormat="1" applyFont="1" applyFill="1" applyBorder="1" applyAlignment="1">
      <alignment horizontal="right"/>
    </xf>
    <xf numFmtId="3" fontId="0" fillId="2" borderId="2" xfId="0" applyNumberFormat="1" applyFill="1" applyBorder="1"/>
    <xf numFmtId="3" fontId="0" fillId="3" borderId="2" xfId="0" applyNumberFormat="1" applyFill="1" applyBorder="1"/>
    <xf numFmtId="2" fontId="0" fillId="0" borderId="2" xfId="0" applyNumberFormat="1" applyBorder="1"/>
    <xf numFmtId="2" fontId="0" fillId="0" borderId="2" xfId="0" applyNumberForma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1" fontId="0" fillId="0" borderId="2" xfId="0" applyNumberFormat="1" applyBorder="1"/>
    <xf numFmtId="3" fontId="0" fillId="4" borderId="2" xfId="0" applyNumberFormat="1" applyFill="1" applyBorder="1"/>
    <xf numFmtId="1" fontId="1" fillId="0" borderId="2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164" fontId="0" fillId="2" borderId="2" xfId="0" applyNumberFormat="1" applyFill="1" applyBorder="1"/>
    <xf numFmtId="164" fontId="0" fillId="3" borderId="2" xfId="0" applyNumberFormat="1" applyFill="1" applyBorder="1"/>
    <xf numFmtId="164" fontId="0" fillId="4" borderId="2" xfId="0" applyNumberFormat="1" applyFill="1" applyBorder="1"/>
    <xf numFmtId="0" fontId="0" fillId="0" borderId="0" xfId="0" applyFill="1" applyAlignment="1">
      <alignment horizontal="center"/>
    </xf>
    <xf numFmtId="0" fontId="1" fillId="3" borderId="0" xfId="0" applyFont="1" applyFill="1" applyAlignment="1"/>
    <xf numFmtId="0" fontId="1" fillId="4" borderId="0" xfId="0" applyFont="1" applyFill="1" applyAlignment="1"/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Calc!$E$1:$E$2</c:f>
              <c:strCache>
                <c:ptCount val="1"/>
                <c:pt idx="0">
                  <c:v>kumulierte Infektionen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Calc!$A$3:$A$135</c:f>
              <c:numCache>
                <c:formatCode>d\-mmm</c:formatCode>
                <c:ptCount val="133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</c:numCache>
            </c:numRef>
          </c:cat>
          <c:val>
            <c:numRef>
              <c:f>Calc!$E$3:$E$135</c:f>
              <c:numCache>
                <c:formatCode>#,##0</c:formatCode>
                <c:ptCount val="133"/>
                <c:pt idx="0">
                  <c:v>22200</c:v>
                </c:pt>
                <c:pt idx="1">
                  <c:v>24900</c:v>
                </c:pt>
                <c:pt idx="2">
                  <c:v>27600</c:v>
                </c:pt>
                <c:pt idx="3">
                  <c:v>30839.025534484841</c:v>
                </c:pt>
                <c:pt idx="4">
                  <c:v>34724.687168945879</c:v>
                </c:pt>
                <c:pt idx="5">
                  <c:v>39385.926677909549</c:v>
                </c:pt>
                <c:pt idx="6">
                  <c:v>44977.33053145992</c:v>
                </c:pt>
                <c:pt idx="7">
                  <c:v>51684.200906419974</c:v>
                </c:pt>
                <c:pt idx="8">
                  <c:v>59728.616541710944</c:v>
                </c:pt>
                <c:pt idx="9">
                  <c:v>69376.670955598296</c:v>
                </c:pt>
                <c:pt idx="10">
                  <c:v>80947.108539022156</c:v>
                </c:pt>
                <c:pt idx="11">
                  <c:v>94821.616686895388</c:v>
                </c:pt>
                <c:pt idx="12">
                  <c:v>111457.07453024815</c:v>
                </c:pt>
                <c:pt idx="13">
                  <c:v>131400.10575584834</c:v>
                </c:pt>
                <c:pt idx="14">
                  <c:v>155304.33367765037</c:v>
                </c:pt>
                <c:pt idx="15">
                  <c:v>183950.78954429494</c:v>
                </c:pt>
                <c:pt idx="16">
                  <c:v>218271.977135102</c:v>
                </c:pt>
                <c:pt idx="17">
                  <c:v>259380.14321515663</c:v>
                </c:pt>
                <c:pt idx="18">
                  <c:v>308600.33681574475</c:v>
                </c:pt>
                <c:pt idx="19">
                  <c:v>367508.84904022381</c:v>
                </c:pt>
                <c:pt idx="20">
                  <c:v>437977.59205837449</c:v>
                </c:pt>
                <c:pt idx="21">
                  <c:v>522224.87636772072</c:v>
                </c:pt>
                <c:pt idx="22">
                  <c:v>622872.84417271381</c:v>
                </c:pt>
                <c:pt idx="23">
                  <c:v>743011.46526208078</c:v>
                </c:pt>
                <c:pt idx="24">
                  <c:v>886268.43441453844</c:v>
                </c:pt>
                <c:pt idx="25">
                  <c:v>1056883.440096023</c:v>
                </c:pt>
                <c:pt idx="26">
                  <c:v>1259783.9944866933</c:v>
                </c:pt>
                <c:pt idx="27">
                  <c:v>1500658.1948682168</c:v>
                </c:pt>
                <c:pt idx="28">
                  <c:v>1786017.2831067487</c:v>
                </c:pt>
                <c:pt idx="29">
                  <c:v>2123237.547919753</c:v>
                </c:pt>
                <c:pt idx="30">
                  <c:v>2520566.8877434228</c:v>
                </c:pt>
                <c:pt idx="31">
                  <c:v>2987076.2580923703</c:v>
                </c:pt>
                <c:pt idx="32">
                  <c:v>3532530.5481217182</c:v>
                </c:pt>
                <c:pt idx="33">
                  <c:v>4167147.8688025367</c:v>
                </c:pt>
                <c:pt idx="34">
                  <c:v>4901212.1419889377</c:v>
                </c:pt>
                <c:pt idx="35">
                  <c:v>5744503.5062762145</c:v>
                </c:pt>
                <c:pt idx="36">
                  <c:v>6705517.7191696707</c:v>
                </c:pt>
                <c:pt idx="37">
                  <c:v>7790463.7100853641</c:v>
                </c:pt>
                <c:pt idx="38">
                  <c:v>9002062.2491211127</c:v>
                </c:pt>
                <c:pt idx="39">
                  <c:v>10338221.411939019</c:v>
                </c:pt>
                <c:pt idx="40">
                  <c:v>11790734.772792216</c:v>
                </c:pt>
                <c:pt idx="41">
                  <c:v>13344226.239678878</c:v>
                </c:pt>
                <c:pt idx="42">
                  <c:v>14975629.353059448</c:v>
                </c:pt>
                <c:pt idx="43">
                  <c:v>16654504.903334597</c:v>
                </c:pt>
                <c:pt idx="44">
                  <c:v>18344430.908448391</c:v>
                </c:pt>
                <c:pt idx="45">
                  <c:v>20005519.471946742</c:v>
                </c:pt>
                <c:pt idx="46">
                  <c:v>21597840.977631569</c:v>
                </c:pt>
                <c:pt idx="47">
                  <c:v>23085238.957250968</c:v>
                </c:pt>
                <c:pt idx="48">
                  <c:v>24438815.613690823</c:v>
                </c:pt>
                <c:pt idx="49">
                  <c:v>25639370.434463866</c:v>
                </c:pt>
                <c:pt idx="50">
                  <c:v>26678319.660597093</c:v>
                </c:pt>
                <c:pt idx="51">
                  <c:v>27557033.29067966</c:v>
                </c:pt>
                <c:pt idx="52">
                  <c:v>28284933.334168531</c:v>
                </c:pt>
                <c:pt idx="53">
                  <c:v>28876942.435160704</c:v>
                </c:pt>
                <c:pt idx="54">
                  <c:v>29350889.80513363</c:v>
                </c:pt>
                <c:pt idx="55">
                  <c:v>29725319.562299516</c:v>
                </c:pt>
                <c:pt idx="56">
                  <c:v>30017915.089084007</c:v>
                </c:pt>
                <c:pt idx="57">
                  <c:v>30244551.802673008</c:v>
                </c:pt>
                <c:pt idx="58">
                  <c:v>30418868.57690252</c:v>
                </c:pt>
                <c:pt idx="59">
                  <c:v>30552204.384768736</c:v>
                </c:pt>
                <c:pt idx="60">
                  <c:v>30653755.631804604</c:v>
                </c:pt>
                <c:pt idx="61">
                  <c:v>30730842.53173979</c:v>
                </c:pt>
                <c:pt idx="62">
                  <c:v>30789209.721836556</c:v>
                </c:pt>
                <c:pt idx="63">
                  <c:v>30833317.166010536</c:v>
                </c:pt>
                <c:pt idx="64">
                  <c:v>30866599.394034825</c:v>
                </c:pt>
                <c:pt idx="65">
                  <c:v>30891685.063697554</c:v>
                </c:pt>
                <c:pt idx="66">
                  <c:v>30910576.739247903</c:v>
                </c:pt>
                <c:pt idx="67">
                  <c:v>30924794.688822277</c:v>
                </c:pt>
                <c:pt idx="68">
                  <c:v>30935490.004074257</c:v>
                </c:pt>
                <c:pt idx="69">
                  <c:v>30943532.52302869</c:v>
                </c:pt>
                <c:pt idx="70">
                  <c:v>30949578.570572462</c:v>
                </c:pt>
                <c:pt idx="71">
                  <c:v>30954122.812622868</c:v>
                </c:pt>
                <c:pt idx="72">
                  <c:v>30957537.759804998</c:v>
                </c:pt>
                <c:pt idx="73">
                  <c:v>30960103.75523074</c:v>
                </c:pt>
                <c:pt idx="74">
                  <c:v>30962031.678270992</c:v>
                </c:pt>
                <c:pt idx="75">
                  <c:v>30963480.099551618</c:v>
                </c:pt>
                <c:pt idx="76">
                  <c:v>30964568.224079125</c:v>
                </c:pt>
                <c:pt idx="77">
                  <c:v>30965385.645751428</c:v>
                </c:pt>
                <c:pt idx="78">
                  <c:v>30965999.692673519</c:v>
                </c:pt>
                <c:pt idx="79">
                  <c:v>30966460.954857863</c:v>
                </c:pt>
                <c:pt idx="80">
                  <c:v>30966807.442136325</c:v>
                </c:pt>
                <c:pt idx="81">
                  <c:v>30967067.710625157</c:v>
                </c:pt>
                <c:pt idx="82">
                  <c:v>30967263.212992977</c:v>
                </c:pt>
                <c:pt idx="83">
                  <c:v>30967410.064886004</c:v>
                </c:pt>
                <c:pt idx="84">
                  <c:v>30967520.372348871</c:v>
                </c:pt>
                <c:pt idx="85">
                  <c:v>30967603.2292342</c:v>
                </c:pt>
                <c:pt idx="86">
                  <c:v>30967665.466582552</c:v>
                </c:pt>
                <c:pt idx="87">
                  <c:v>30967712.215615775</c:v>
                </c:pt>
                <c:pt idx="88">
                  <c:v>30967747.330682065</c:v>
                </c:pt>
                <c:pt idx="89">
                  <c:v>30967773.706979383</c:v>
                </c:pt>
                <c:pt idx="90">
                  <c:v>30967793.519228257</c:v>
                </c:pt>
                <c:pt idx="91">
                  <c:v>30967808.400958423</c:v>
                </c:pt>
                <c:pt idx="92">
                  <c:v>30967819.579183642</c:v>
                </c:pt>
                <c:pt idx="93">
                  <c:v>30967827.975564297</c:v>
                </c:pt>
                <c:pt idx="94">
                  <c:v>30967834.282396238</c:v>
                </c:pt>
                <c:pt idx="95">
                  <c:v>30967839.019689865</c:v>
                </c:pt>
                <c:pt idx="96">
                  <c:v>30967842.578044914</c:v>
                </c:pt>
                <c:pt idx="97">
                  <c:v>30967845.250855613</c:v>
                </c:pt>
                <c:pt idx="98">
                  <c:v>30967847.258501362</c:v>
                </c:pt>
                <c:pt idx="99">
                  <c:v>30967848.766517319</c:v>
                </c:pt>
                <c:pt idx="100">
                  <c:v>30967849.899243053</c:v>
                </c:pt>
                <c:pt idx="101">
                  <c:v>30967850.750074591</c:v>
                </c:pt>
                <c:pt idx="102">
                  <c:v>30967851.389165118</c:v>
                </c:pt>
                <c:pt idx="103">
                  <c:v>30967851.86920926</c:v>
                </c:pt>
                <c:pt idx="104">
                  <c:v>30967852.229787868</c:v>
                </c:pt>
                <c:pt idx="105">
                  <c:v>30967852.500631567</c:v>
                </c:pt>
                <c:pt idx="106">
                  <c:v>30967852.70407211</c:v>
                </c:pt>
                <c:pt idx="107">
                  <c:v>30967852.856883697</c:v>
                </c:pt>
                <c:pt idx="108">
                  <c:v>30967852.971666031</c:v>
                </c:pt>
                <c:pt idx="109">
                  <c:v>30967853.05788321</c:v>
                </c:pt>
                <c:pt idx="110">
                  <c:v>30967853.122644067</c:v>
                </c:pt>
                <c:pt idx="111">
                  <c:v>30967853.1712883</c:v>
                </c:pt>
                <c:pt idx="112">
                  <c:v>30967853.207826748</c:v>
                </c:pt>
                <c:pt idx="113">
                  <c:v>30967853.235272106</c:v>
                </c:pt>
                <c:pt idx="114">
                  <c:v>30967853.255887311</c:v>
                </c:pt>
                <c:pt idx="115">
                  <c:v>30967853.271372139</c:v>
                </c:pt>
                <c:pt idx="116">
                  <c:v>30967853.283003356</c:v>
                </c:pt>
                <c:pt idx="117">
                  <c:v>30967853.291739985</c:v>
                </c:pt>
                <c:pt idx="118">
                  <c:v>30967853.298302386</c:v>
                </c:pt>
                <c:pt idx="119">
                  <c:v>30967853.303231642</c:v>
                </c:pt>
                <c:pt idx="120">
                  <c:v>30967853.306934185</c:v>
                </c:pt>
                <c:pt idx="121">
                  <c:v>30967853.309715301</c:v>
                </c:pt>
                <c:pt idx="122">
                  <c:v>30967853.311804298</c:v>
                </c:pt>
                <c:pt idx="123">
                  <c:v>30967853.31337342</c:v>
                </c:pt>
                <c:pt idx="124">
                  <c:v>30967853.314552043</c:v>
                </c:pt>
                <c:pt idx="125">
                  <c:v>30967853.31543735</c:v>
                </c:pt>
                <c:pt idx="126">
                  <c:v>30967853.316102337</c:v>
                </c:pt>
                <c:pt idx="127">
                  <c:v>30967853.316601831</c:v>
                </c:pt>
                <c:pt idx="128">
                  <c:v>30967853.31697702</c:v>
                </c:pt>
                <c:pt idx="129">
                  <c:v>30967853.317258839</c:v>
                </c:pt>
                <c:pt idx="130">
                  <c:v>30967853.317470521</c:v>
                </c:pt>
                <c:pt idx="131">
                  <c:v>30967853.317629524</c:v>
                </c:pt>
                <c:pt idx="132">
                  <c:v>30967853.317748956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1B9-6E4C-AB57-DE6D63F5B4E0}"/>
            </c:ext>
          </c:extLst>
        </c:ser>
        <c:ser>
          <c:idx val="1"/>
          <c:order val="1"/>
          <c:tx>
            <c:strRef>
              <c:f>Calc!$I$1:$I$2</c:f>
              <c:strCache>
                <c:ptCount val="1"/>
                <c:pt idx="0">
                  <c:v>kumulierte Infektionen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Calc!$A$3:$A$135</c:f>
              <c:numCache>
                <c:formatCode>d\-mmm</c:formatCode>
                <c:ptCount val="133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</c:numCache>
            </c:numRef>
          </c:cat>
          <c:val>
            <c:numRef>
              <c:f>Calc!$I$3:$I$135</c:f>
              <c:numCache>
                <c:formatCode>#,##0</c:formatCode>
                <c:ptCount val="133"/>
                <c:pt idx="0">
                  <c:v>22200</c:v>
                </c:pt>
                <c:pt idx="1">
                  <c:v>24900</c:v>
                </c:pt>
                <c:pt idx="2">
                  <c:v>27600</c:v>
                </c:pt>
                <c:pt idx="3">
                  <c:v>30570</c:v>
                </c:pt>
                <c:pt idx="4">
                  <c:v>33836.123959415389</c:v>
                </c:pt>
                <c:pt idx="5">
                  <c:v>37427.779759931778</c:v>
                </c:pt>
                <c:pt idx="6">
                  <c:v>41377.284040969622</c:v>
                </c:pt>
                <c:pt idx="7">
                  <c:v>45720.134571098584</c:v>
                </c:pt>
                <c:pt idx="8">
                  <c:v>50495.31774752753</c:v>
                </c:pt>
                <c:pt idx="9">
                  <c:v>55745.644595450503</c:v>
                </c:pt>
                <c:pt idx="10">
                  <c:v>61518.117684249555</c:v>
                </c:pt>
                <c:pt idx="11">
                  <c:v>67864.331498149419</c:v>
                </c:pt>
                <c:pt idx="12">
                  <c:v>74840.90893898427</c:v>
                </c:pt>
                <c:pt idx="13">
                  <c:v>82509.976770512585</c:v>
                </c:pt>
                <c:pt idx="14">
                  <c:v>90939.682931526288</c:v>
                </c:pt>
                <c:pt idx="15">
                  <c:v>100204.75874221211</c:v>
                </c:pt>
                <c:pt idx="16">
                  <c:v>110387.12909658803</c:v>
                </c:pt>
                <c:pt idx="17">
                  <c:v>121576.57376317953</c:v>
                </c:pt>
                <c:pt idx="18">
                  <c:v>133871.44289395193</c:v>
                </c:pt>
                <c:pt idx="19">
                  <c:v>147379.4297527005</c:v>
                </c:pt>
                <c:pt idx="20">
                  <c:v>162218.40350026952</c:v>
                </c:pt>
                <c:pt idx="21">
                  <c:v>178517.30459306252</c:v>
                </c:pt>
                <c:pt idx="22">
                  <c:v>196417.10493696883</c:v>
                </c:pt>
                <c:pt idx="23">
                  <c:v>216071.83435978671</c:v>
                </c:pt>
                <c:pt idx="24">
                  <c:v>237649.67418459142</c:v>
                </c:pt>
                <c:pt idx="25">
                  <c:v>261334.11766110102</c:v>
                </c:pt>
                <c:pt idx="26">
                  <c:v>287325.1956917881</c:v>
                </c:pt>
                <c:pt idx="27">
                  <c:v>315840.76461652364</c:v>
                </c:pt>
                <c:pt idx="28">
                  <c:v>347117.85072808509</c:v>
                </c:pt>
                <c:pt idx="29">
                  <c:v>381414.04360671318</c:v>
                </c:pt>
                <c:pt idx="30">
                  <c:v>419008.92720256309</c:v>
                </c:pt>
                <c:pt idx="31">
                  <c:v>460205.53377016564</c:v>
                </c:pt>
                <c:pt idx="32">
                  <c:v>505331.80117230426</c:v>
                </c:pt>
                <c:pt idx="33">
                  <c:v>554742.00862139661</c:v>
                </c:pt>
                <c:pt idx="34">
                  <c:v>608818.15951357782</c:v>
                </c:pt>
                <c:pt idx="35">
                  <c:v>667971.27253841085</c:v>
                </c:pt>
                <c:pt idx="36">
                  <c:v>732642.53363267041</c:v>
                </c:pt>
                <c:pt idx="37">
                  <c:v>803304.25153079419</c:v>
                </c:pt>
                <c:pt idx="38">
                  <c:v>880460.54862611427</c:v>
                </c:pt>
                <c:pt idx="39">
                  <c:v>964647.70663098304</c:v>
                </c:pt>
                <c:pt idx="40">
                  <c:v>1056434.0732251534</c:v>
                </c:pt>
                <c:pt idx="41">
                  <c:v>1156419.421733368</c:v>
                </c:pt>
                <c:pt idx="42">
                  <c:v>1265233.6412407029</c:v>
                </c:pt>
                <c:pt idx="43">
                  <c:v>1383534.6199855662</c:v>
                </c:pt>
                <c:pt idx="44">
                  <c:v>1512005.1711389641</c:v>
                </c:pt>
                <c:pt idx="45">
                  <c:v>1651348.8382299987</c:v>
                </c:pt>
                <c:pt idx="46">
                  <c:v>1802284.4088724225</c:v>
                </c:pt>
                <c:pt idx="47">
                  <c:v>1965538.9617982195</c:v>
                </c:pt>
                <c:pt idx="48">
                  <c:v>2141839.2755962629</c:v>
                </c:pt>
                <c:pt idx="49">
                  <c:v>2331901.4404358217</c:v>
                </c:pt>
                <c:pt idx="50">
                  <c:v>2536418.5391884027</c:v>
                </c:pt>
                <c:pt idx="51">
                  <c:v>2756046.3047126383</c:v>
                </c:pt>
                <c:pt idx="52">
                  <c:v>2991386.7186140059</c:v>
                </c:pt>
                <c:pt idx="53">
                  <c:v>3242969.5962368753</c:v>
                </c:pt>
                <c:pt idx="54">
                  <c:v>3511232.3050156841</c:v>
                </c:pt>
                <c:pt idx="55">
                  <c:v>3796497.8894320764</c:v>
                </c:pt>
                <c:pt idx="56">
                  <c:v>4098952.0246979957</c:v>
                </c:pt>
                <c:pt idx="57">
                  <c:v>4418619.389393203</c:v>
                </c:pt>
                <c:pt idx="58">
                  <c:v>4755340.2278987356</c:v>
                </c:pt>
                <c:pt idx="59">
                  <c:v>5108748.0560648777</c:v>
                </c:pt>
                <c:pt idx="60">
                  <c:v>5478249.6335159717</c:v>
                </c:pt>
                <c:pt idx="61">
                  <c:v>5863008.4647625387</c:v>
                </c:pt>
                <c:pt idx="62">
                  <c:v>6261933.1771638049</c:v>
                </c:pt>
                <c:pt idx="63">
                  <c:v>6673672.1335567888</c:v>
                </c:pt>
                <c:pt idx="64">
                  <c:v>7096615.5488737607</c:v>
                </c:pt>
                <c:pt idx="65">
                  <c:v>7528906.1755553698</c:v>
                </c:pt>
                <c:pt idx="66">
                  <c:v>7968459.2926242612</c:v>
                </c:pt>
                <c:pt idx="67">
                  <c:v>8412992.280797787</c:v>
                </c:pt>
                <c:pt idx="68">
                  <c:v>8860063.5093583521</c:v>
                </c:pt>
                <c:pt idx="69">
                  <c:v>9307119.6350594889</c:v>
                </c:pt>
                <c:pt idx="70">
                  <c:v>9751549.7705636825</c:v>
                </c:pt>
                <c:pt idx="71">
                  <c:v>10190744.383209482</c:v>
                </c:pt>
                <c:pt idx="72">
                  <c:v>10622156.302546714</c:v>
                </c:pt>
                <c:pt idx="73">
                  <c:v>11043360.910619354</c:v>
                </c:pt>
                <c:pt idx="74">
                  <c:v>11452112.510854106</c:v>
                </c:pt>
                <c:pt idx="75">
                  <c:v>11846394.043649569</c:v>
                </c:pt>
                <c:pt idx="76">
                  <c:v>12224457.732920408</c:v>
                </c:pt>
                <c:pt idx="77">
                  <c:v>12584854.869937031</c:v>
                </c:pt>
                <c:pt idx="78">
                  <c:v>12926453.703770734</c:v>
                </c:pt>
                <c:pt idx="79">
                  <c:v>13248445.228941791</c:v>
                </c:pt>
                <c:pt idx="80">
                  <c:v>13550337.453087335</c:v>
                </c:pt>
                <c:pt idx="81">
                  <c:v>13831939.411666306</c:v>
                </c:pt>
                <c:pt idx="82">
                  <c:v>14093336.713481981</c:v>
                </c:pt>
                <c:pt idx="83">
                  <c:v>14334860.717097681</c:v>
                </c:pt>
                <c:pt idx="84">
                  <c:v>14557053.549058829</c:v>
                </c:pt>
                <c:pt idx="85">
                  <c:v>14760631.100037659</c:v>
                </c:pt>
                <c:pt idx="86">
                  <c:v>14946445.912448762</c:v>
                </c:pt>
                <c:pt idx="87">
                  <c:v>15115451.55021747</c:v>
                </c:pt>
                <c:pt idx="88">
                  <c:v>15268669.667078895</c:v>
                </c:pt>
                <c:pt idx="89">
                  <c:v>15407160.607694136</c:v>
                </c:pt>
                <c:pt idx="90">
                  <c:v>15531998.020211257</c:v>
                </c:pt>
                <c:pt idx="91">
                  <c:v>15644247.652702004</c:v>
                </c:pt>
                <c:pt idx="92">
                  <c:v>15744950.261310199</c:v>
                </c:pt>
                <c:pt idx="93">
                  <c:v>15835108.377899829</c:v>
                </c:pt>
                <c:pt idx="94">
                  <c:v>15915676.565633701</c:v>
                </c:pt>
                <c:pt idx="95">
                  <c:v>15987554.724091414</c:v>
                </c:pt>
                <c:pt idx="96">
                  <c:v>16051583.981004268</c:v>
                </c:pt>
                <c:pt idx="97">
                  <c:v>16108544.714824392</c:v>
                </c:pt>
                <c:pt idx="98">
                  <c:v>16159156.28132035</c:v>
                </c:pt>
                <c:pt idx="99">
                  <c:v>16204078.059811614</c:v>
                </c:pt>
                <c:pt idx="100">
                  <c:v>16243911.483840959</c:v>
                </c:pt>
                <c:pt idx="101">
                  <c:v>16279202.772059282</c:v>
                </c:pt>
                <c:pt idx="102">
                  <c:v>16310446.124407351</c:v>
                </c:pt>
                <c:pt idx="103">
                  <c:v>16338087.194133865</c:v>
                </c:pt>
                <c:pt idx="104">
                  <c:v>16362526.686584307</c:v>
                </c:pt>
                <c:pt idx="105">
                  <c:v>16384123.970548525</c:v>
                </c:pt>
                <c:pt idx="106">
                  <c:v>16403200.617283063</c:v>
                </c:pt>
                <c:pt idx="107">
                  <c:v>16420043.806460198</c:v>
                </c:pt>
                <c:pt idx="108">
                  <c:v>16434909.557753043</c:v>
                </c:pt>
                <c:pt idx="109">
                  <c:v>16448025.762139818</c:v>
                </c:pt>
                <c:pt idx="110">
                  <c:v>16459594.998910155</c:v>
                </c:pt>
                <c:pt idx="111">
                  <c:v>16469797.13336364</c:v>
                </c:pt>
                <c:pt idx="112">
                  <c:v>16478791.696835091</c:v>
                </c:pt>
                <c:pt idx="113">
                  <c:v>16486720.055428088</c:v>
                </c:pt>
                <c:pt idx="114">
                  <c:v>16493707.377086671</c:v>
                </c:pt>
                <c:pt idx="115">
                  <c:v>16499864.408719487</c:v>
                </c:pt>
                <c:pt idx="116">
                  <c:v>16505289.076286176</c:v>
                </c:pt>
                <c:pt idx="117">
                  <c:v>16510067.921285674</c:v>
                </c:pt>
                <c:pt idx="118">
                  <c:v>16514277.387128588</c:v>
                </c:pt>
                <c:pt idx="119">
                  <c:v>16517984.968571311</c:v>
                </c:pt>
                <c:pt idx="120">
                  <c:v>16521250.236847343</c:v>
                </c:pt>
                <c:pt idx="121">
                  <c:v>16524125.75243509</c:v>
                </c:pt>
                <c:pt idx="122">
                  <c:v>16526657.876614444</c:v>
                </c:pt>
                <c:pt idx="123">
                  <c:v>16528887.492133748</c:v>
                </c:pt>
                <c:pt idx="124">
                  <c:v>16530850.642468432</c:v>
                </c:pt>
                <c:pt idx="125">
                  <c:v>16532579.098326964</c:v>
                </c:pt>
                <c:pt idx="126">
                  <c:v>16534100.859265352</c:v>
                </c:pt>
                <c:pt idx="127">
                  <c:v>16535440.597519046</c:v>
                </c:pt>
                <c:pt idx="128">
                  <c:v>16536620.050457284</c:v>
                </c:pt>
                <c:pt idx="129">
                  <c:v>16537658.367412699</c:v>
                </c:pt>
                <c:pt idx="130">
                  <c:v>16538572.416039605</c:v>
                </c:pt>
                <c:pt idx="131">
                  <c:v>16539377.052806761</c:v>
                </c:pt>
                <c:pt idx="132">
                  <c:v>16540085.361732977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B9-6E4C-AB57-DE6D63F5B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77152"/>
        <c:axId val="102072704"/>
      </c:lineChart>
      <c:dateAx>
        <c:axId val="613771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072704"/>
        <c:crosses val="autoZero"/>
        <c:auto val="1"/>
        <c:lblOffset val="100"/>
        <c:baseTimeUnit val="days"/>
      </c:dateAx>
      <c:valAx>
        <c:axId val="10207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13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Calc!$D$1:$D$2</c:f>
              <c:strCache>
                <c:ptCount val="1"/>
                <c:pt idx="0">
                  <c:v>Neue Infektionen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Calc!$A$3:$A$135</c:f>
              <c:numCache>
                <c:formatCode>d\-mmm</c:formatCode>
                <c:ptCount val="133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</c:numCache>
            </c:numRef>
          </c:cat>
          <c:val>
            <c:numRef>
              <c:f>Calc!$D$3:$D$135</c:f>
              <c:numCache>
                <c:formatCode>#,##0</c:formatCode>
                <c:ptCount val="133"/>
                <c:pt idx="0">
                  <c:v>2400</c:v>
                </c:pt>
                <c:pt idx="1">
                  <c:v>2700</c:v>
                </c:pt>
                <c:pt idx="2">
                  <c:v>3239.025534484841</c:v>
                </c:pt>
                <c:pt idx="3">
                  <c:v>3885.6616344610406</c:v>
                </c:pt>
                <c:pt idx="4">
                  <c:v>4661.2395089636684</c:v>
                </c:pt>
                <c:pt idx="5">
                  <c:v>5591.4038535503732</c:v>
                </c:pt>
                <c:pt idx="6">
                  <c:v>6706.8703749600527</c:v>
                </c:pt>
                <c:pt idx="7">
                  <c:v>8044.4156352909713</c:v>
                </c:pt>
                <c:pt idx="8">
                  <c:v>9648.0544138873574</c:v>
                </c:pt>
                <c:pt idx="9">
                  <c:v>11570.437583423854</c:v>
                </c:pt>
                <c:pt idx="10">
                  <c:v>13874.508147873232</c:v>
                </c:pt>
                <c:pt idx="11">
                  <c:v>16635.457843352757</c:v>
                </c:pt>
                <c:pt idx="12">
                  <c:v>19943.031225600182</c:v>
                </c:pt>
                <c:pt idx="13">
                  <c:v>23904.227921802012</c:v>
                </c:pt>
                <c:pt idx="14">
                  <c:v>28646.455866644577</c:v>
                </c:pt>
                <c:pt idx="15">
                  <c:v>34321.187590807065</c:v>
                </c:pt>
                <c:pt idx="16">
                  <c:v>41108.166080054609</c:v>
                </c:pt>
                <c:pt idx="17">
                  <c:v>49220.193600588143</c:v>
                </c:pt>
                <c:pt idx="18">
                  <c:v>58908.512224479076</c:v>
                </c:pt>
                <c:pt idx="19">
                  <c:v>70468.743018150693</c:v>
                </c:pt>
                <c:pt idx="20">
                  <c:v>84247.284309346229</c:v>
                </c:pt>
                <c:pt idx="21">
                  <c:v>100647.96780499308</c:v>
                </c:pt>
                <c:pt idx="22">
                  <c:v>120138.62108936698</c:v>
                </c:pt>
                <c:pt idx="23">
                  <c:v>143256.96915245766</c:v>
                </c:pt>
                <c:pt idx="24">
                  <c:v>170615.00568148447</c:v>
                </c:pt>
                <c:pt idx="25">
                  <c:v>202900.55439067038</c:v>
                </c:pt>
                <c:pt idx="26">
                  <c:v>240874.20038152343</c:v>
                </c:pt>
                <c:pt idx="27">
                  <c:v>285359.08823853201</c:v>
                </c:pt>
                <c:pt idx="28">
                  <c:v>337220.26481300418</c:v>
                </c:pt>
                <c:pt idx="29">
                  <c:v>397329.33982366975</c:v>
                </c:pt>
                <c:pt idx="30">
                  <c:v>466509.37034894776</c:v>
                </c:pt>
                <c:pt idx="31">
                  <c:v>545454.29002934799</c:v>
                </c:pt>
                <c:pt idx="32">
                  <c:v>634617.32068081852</c:v>
                </c:pt>
                <c:pt idx="33">
                  <c:v>734064.27318640077</c:v>
                </c:pt>
                <c:pt idx="34">
                  <c:v>843291.3642872771</c:v>
                </c:pt>
                <c:pt idx="35">
                  <c:v>961014.21289345622</c:v>
                </c:pt>
                <c:pt idx="36">
                  <c:v>1084945.9909156936</c:v>
                </c:pt>
                <c:pt idx="37">
                  <c:v>1211598.5390357494</c:v>
                </c:pt>
                <c:pt idx="38">
                  <c:v>1336159.1628179064</c:v>
                </c:pt>
                <c:pt idx="39">
                  <c:v>1452513.3608531978</c:v>
                </c:pt>
                <c:pt idx="40">
                  <c:v>1553491.4668866622</c:v>
                </c:pt>
                <c:pt idx="41">
                  <c:v>1631403.1133805702</c:v>
                </c:pt>
                <c:pt idx="42">
                  <c:v>1678875.5502751486</c:v>
                </c:pt>
                <c:pt idx="43">
                  <c:v>1689926.0051137954</c:v>
                </c:pt>
                <c:pt idx="44">
                  <c:v>1661088.5634983522</c:v>
                </c:pt>
                <c:pt idx="45">
                  <c:v>1592321.5056848254</c:v>
                </c:pt>
                <c:pt idx="46">
                  <c:v>1487397.9796193969</c:v>
                </c:pt>
                <c:pt idx="47">
                  <c:v>1353576.6564398566</c:v>
                </c:pt>
                <c:pt idx="48">
                  <c:v>1200554.820773042</c:v>
                </c:pt>
                <c:pt idx="49">
                  <c:v>1038949.2261332266</c:v>
                </c:pt>
                <c:pt idx="50">
                  <c:v>878713.63008256746</c:v>
                </c:pt>
                <c:pt idx="51">
                  <c:v>727900.04348887107</c:v>
                </c:pt>
                <c:pt idx="52">
                  <c:v>592009.10099217307</c:v>
                </c:pt>
                <c:pt idx="53">
                  <c:v>473947.36997292453</c:v>
                </c:pt>
                <c:pt idx="54">
                  <c:v>374429.75716588588</c:v>
                </c:pt>
                <c:pt idx="55">
                  <c:v>292595.52678448899</c:v>
                </c:pt>
                <c:pt idx="56">
                  <c:v>226636.71358900276</c:v>
                </c:pt>
                <c:pt idx="57">
                  <c:v>174316.77422951197</c:v>
                </c:pt>
                <c:pt idx="58">
                  <c:v>133335.80786621734</c:v>
                </c:pt>
                <c:pt idx="59">
                  <c:v>101551.24703587002</c:v>
                </c:pt>
                <c:pt idx="60">
                  <c:v>77086.899935185225</c:v>
                </c:pt>
                <c:pt idx="61">
                  <c:v>58367.19009676516</c:v>
                </c:pt>
                <c:pt idx="62">
                  <c:v>44107.444173980373</c:v>
                </c:pt>
                <c:pt idx="63">
                  <c:v>33282.228024289027</c:v>
                </c:pt>
                <c:pt idx="64">
                  <c:v>25085.669662728367</c:v>
                </c:pt>
                <c:pt idx="65">
                  <c:v>18891.675550350661</c:v>
                </c:pt>
                <c:pt idx="66">
                  <c:v>14217.949574375285</c:v>
                </c:pt>
                <c:pt idx="67">
                  <c:v>10695.315251978198</c:v>
                </c:pt>
                <c:pt idx="68">
                  <c:v>8042.518954432483</c:v>
                </c:pt>
                <c:pt idx="69">
                  <c:v>6046.0475437711675</c:v>
                </c:pt>
                <c:pt idx="70">
                  <c:v>4544.2420504069223</c:v>
                </c:pt>
                <c:pt idx="71">
                  <c:v>3414.9471821317734</c:v>
                </c:pt>
                <c:pt idx="72">
                  <c:v>2565.9954257414734</c:v>
                </c:pt>
                <c:pt idx="73">
                  <c:v>1927.9230402527817</c:v>
                </c:pt>
                <c:pt idx="74">
                  <c:v>1448.4212806267074</c:v>
                </c:pt>
                <c:pt idx="75">
                  <c:v>1088.1245275071587</c:v>
                </c:pt>
                <c:pt idx="76">
                  <c:v>817.42167230444295</c:v>
                </c:pt>
                <c:pt idx="77">
                  <c:v>614.04692209316113</c:v>
                </c:pt>
                <c:pt idx="78">
                  <c:v>461.26218434332634</c:v>
                </c:pt>
                <c:pt idx="79">
                  <c:v>346.48727846055607</c:v>
                </c:pt>
                <c:pt idx="80">
                  <c:v>260.268488833307</c:v>
                </c:pt>
                <c:pt idx="81">
                  <c:v>195.5023678213266</c:v>
                </c:pt>
                <c:pt idx="82">
                  <c:v>146.85189302750911</c:v>
                </c:pt>
                <c:pt idx="83">
                  <c:v>110.30746286649773</c:v>
                </c:pt>
                <c:pt idx="84">
                  <c:v>82.856885330688186</c:v>
                </c:pt>
                <c:pt idx="85">
                  <c:v>62.237348353081522</c:v>
                </c:pt>
                <c:pt idx="86">
                  <c:v>46.749033222948569</c:v>
                </c:pt>
                <c:pt idx="87">
                  <c:v>35.115066288141364</c:v>
                </c:pt>
                <c:pt idx="88">
                  <c:v>26.376297316301837</c:v>
                </c:pt>
                <c:pt idx="89">
                  <c:v>19.812248873707571</c:v>
                </c:pt>
                <c:pt idx="90">
                  <c:v>14.881730166648387</c:v>
                </c:pt>
                <c:pt idx="91">
                  <c:v>11.178225220355948</c:v>
                </c:pt>
                <c:pt idx="92">
                  <c:v>8.3963806564733332</c:v>
                </c:pt>
                <c:pt idx="93">
                  <c:v>6.3068319427696231</c:v>
                </c:pt>
                <c:pt idx="94">
                  <c:v>4.7372936270850374</c:v>
                </c:pt>
                <c:pt idx="95">
                  <c:v>3.5583550468374985</c:v>
                </c:pt>
                <c:pt idx="96">
                  <c:v>2.6728107006056461</c:v>
                </c:pt>
                <c:pt idx="97">
                  <c:v>2.0076457504048504</c:v>
                </c:pt>
                <c:pt idx="98">
                  <c:v>1.5080159554293895</c:v>
                </c:pt>
                <c:pt idx="99">
                  <c:v>1.1327257331529024</c:v>
                </c:pt>
                <c:pt idx="100">
                  <c:v>0.85083153942759837</c:v>
                </c:pt>
                <c:pt idx="101">
                  <c:v>0.63909052847591086</c:v>
                </c:pt>
                <c:pt idx="102">
                  <c:v>0.48004414003600526</c:v>
                </c:pt>
                <c:pt idx="103">
                  <c:v>0.36057860714817669</c:v>
                </c:pt>
                <c:pt idx="104">
                  <c:v>0.27084369849770251</c:v>
                </c:pt>
                <c:pt idx="105">
                  <c:v>0.20344054495237346</c:v>
                </c:pt>
                <c:pt idx="106">
                  <c:v>0.15281158569355305</c:v>
                </c:pt>
                <c:pt idx="107">
                  <c:v>0.11478233409963064</c:v>
                </c:pt>
                <c:pt idx="108">
                  <c:v>8.6217181176685087E-2</c:v>
                </c:pt>
                <c:pt idx="109">
                  <c:v>6.4760856855217652E-2</c:v>
                </c:pt>
                <c:pt idx="110">
                  <c:v>4.8644232090329448E-2</c:v>
                </c:pt>
                <c:pt idx="111">
                  <c:v>3.6538449715252837E-2</c:v>
                </c:pt>
                <c:pt idx="112">
                  <c:v>2.7445356798860489E-2</c:v>
                </c:pt>
                <c:pt idx="113">
                  <c:v>2.0615204393722854E-2</c:v>
                </c:pt>
                <c:pt idx="114">
                  <c:v>1.5484828818584285E-2</c:v>
                </c:pt>
                <c:pt idx="115">
                  <c:v>1.1631217369199604E-2</c:v>
                </c:pt>
                <c:pt idx="116">
                  <c:v>8.7366298343181659E-3</c:v>
                </c:pt>
                <c:pt idx="117">
                  <c:v>6.56239999788975E-3</c:v>
                </c:pt>
                <c:pt idx="118">
                  <c:v>4.9292569948968861E-3</c:v>
                </c:pt>
                <c:pt idx="119">
                  <c:v>3.7025439664538705E-3</c:v>
                </c:pt>
                <c:pt idx="120">
                  <c:v>2.7811152544856793E-3</c:v>
                </c:pt>
                <c:pt idx="121">
                  <c:v>2.0889966812210718E-3</c:v>
                </c:pt>
                <c:pt idx="122">
                  <c:v>1.5691212821195703E-3</c:v>
                </c:pt>
                <c:pt idx="123">
                  <c:v>1.1786239872957792E-3</c:v>
                </c:pt>
                <c:pt idx="124">
                  <c:v>8.853072858055511E-4</c:v>
                </c:pt>
                <c:pt idx="125">
                  <c:v>6.6498645770389432E-4</c:v>
                </c:pt>
                <c:pt idx="126">
                  <c:v>4.9949548141032954E-4</c:v>
                </c:pt>
                <c:pt idx="127">
                  <c:v>3.7518919829818576E-4</c:v>
                </c:pt>
                <c:pt idx="128">
                  <c:v>2.8181823411169295E-4</c:v>
                </c:pt>
                <c:pt idx="129">
                  <c:v>2.1168391157665026E-4</c:v>
                </c:pt>
                <c:pt idx="130">
                  <c:v>1.5900347456689797E-4</c:v>
                </c:pt>
                <c:pt idx="131">
                  <c:v>1.1943328491950174E-4</c:v>
                </c:pt>
                <c:pt idx="132">
                  <c:v>8.971067824434962E-5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ED4-DF47-9920-181A5E244F13}"/>
            </c:ext>
          </c:extLst>
        </c:ser>
        <c:ser>
          <c:idx val="1"/>
          <c:order val="1"/>
          <c:tx>
            <c:strRef>
              <c:f>Calc!$H$1:$H$2</c:f>
              <c:strCache>
                <c:ptCount val="1"/>
                <c:pt idx="0">
                  <c:v>Neue Infektionen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Calc!$A$3:$A$135</c:f>
              <c:numCache>
                <c:formatCode>d\-mmm</c:formatCode>
                <c:ptCount val="133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</c:numCache>
            </c:numRef>
          </c:cat>
          <c:val>
            <c:numRef>
              <c:f>Calc!$H$3:$H$135</c:f>
              <c:numCache>
                <c:formatCode>#,##0</c:formatCode>
                <c:ptCount val="133"/>
                <c:pt idx="0">
                  <c:v>2400</c:v>
                </c:pt>
                <c:pt idx="1">
                  <c:v>2700</c:v>
                </c:pt>
                <c:pt idx="2">
                  <c:v>2970.0000000000005</c:v>
                </c:pt>
                <c:pt idx="3">
                  <c:v>3266.123959415389</c:v>
                </c:pt>
                <c:pt idx="4">
                  <c:v>3591.6558005163865</c:v>
                </c:pt>
                <c:pt idx="5">
                  <c:v>3949.5042810378441</c:v>
                </c:pt>
                <c:pt idx="6">
                  <c:v>4342.8505301289642</c:v>
                </c:pt>
                <c:pt idx="7">
                  <c:v>4775.1831764289473</c:v>
                </c:pt>
                <c:pt idx="8">
                  <c:v>5250.3268479229737</c:v>
                </c:pt>
                <c:pt idx="9">
                  <c:v>5772.4730887990509</c:v>
                </c:pt>
                <c:pt idx="10">
                  <c:v>6346.2138138998671</c:v>
                </c:pt>
                <c:pt idx="11">
                  <c:v>6976.5774408348552</c:v>
                </c:pt>
                <c:pt idx="12">
                  <c:v>7669.0678315283149</c:v>
                </c:pt>
                <c:pt idx="13">
                  <c:v>8429.706161013708</c:v>
                </c:pt>
                <c:pt idx="14">
                  <c:v>9265.075810685832</c:v>
                </c:pt>
                <c:pt idx="15">
                  <c:v>10182.370354375911</c:v>
                </c:pt>
                <c:pt idx="16">
                  <c:v>11189.444666591507</c:v>
                </c:pt>
                <c:pt idx="17">
                  <c:v>12294.869130772393</c:v>
                </c:pt>
                <c:pt idx="18">
                  <c:v>13507.98685874856</c:v>
                </c:pt>
                <c:pt idx="19">
                  <c:v>14838.973747569029</c:v>
                </c:pt>
                <c:pt idx="20">
                  <c:v>16298.901092793018</c:v>
                </c:pt>
                <c:pt idx="21">
                  <c:v>17899.800343906289</c:v>
                </c:pt>
                <c:pt idx="22">
                  <c:v>19654.729422817883</c:v>
                </c:pt>
                <c:pt idx="23">
                  <c:v>21577.83982480472</c:v>
                </c:pt>
                <c:pt idx="24">
                  <c:v>23684.443476509601</c:v>
                </c:pt>
                <c:pt idx="25">
                  <c:v>25991.078030687084</c:v>
                </c:pt>
                <c:pt idx="26">
                  <c:v>28515.56892473554</c:v>
                </c:pt>
                <c:pt idx="27">
                  <c:v>31277.086111561472</c:v>
                </c:pt>
                <c:pt idx="28">
                  <c:v>34296.192878628084</c:v>
                </c:pt>
                <c:pt idx="29">
                  <c:v>37594.883595849889</c:v>
                </c:pt>
                <c:pt idx="30">
                  <c:v>41196.606567602532</c:v>
                </c:pt>
                <c:pt idx="31">
                  <c:v>45126.267402138597</c:v>
                </c:pt>
                <c:pt idx="32">
                  <c:v>49410.207449092399</c:v>
                </c:pt>
                <c:pt idx="33">
                  <c:v>54076.150892181249</c:v>
                </c:pt>
                <c:pt idx="34">
                  <c:v>59153.113024833023</c:v>
                </c:pt>
                <c:pt idx="35">
                  <c:v>64671.261094259607</c:v>
                </c:pt>
                <c:pt idx="36">
                  <c:v>70661.717898123796</c:v>
                </c:pt>
                <c:pt idx="37">
                  <c:v>77156.297095320115</c:v>
                </c:pt>
                <c:pt idx="38">
                  <c:v>84187.158004868761</c:v>
                </c:pt>
                <c:pt idx="39">
                  <c:v>91786.366594170424</c:v>
                </c:pt>
                <c:pt idx="40">
                  <c:v>99985.348508214505</c:v>
                </c:pt>
                <c:pt idx="41">
                  <c:v>108814.21950733496</c:v>
                </c:pt>
                <c:pt idx="42">
                  <c:v>118300.97874486336</c:v>
                </c:pt>
                <c:pt idx="43">
                  <c:v>128470.55115339784</c:v>
                </c:pt>
                <c:pt idx="44">
                  <c:v>139343.66709103459</c:v>
                </c:pt>
                <c:pt idx="45">
                  <c:v>150935.57064242382</c:v>
                </c:pt>
                <c:pt idx="46">
                  <c:v>163254.55292579683</c:v>
                </c:pt>
                <c:pt idx="47">
                  <c:v>176300.31379804361</c:v>
                </c:pt>
                <c:pt idx="48">
                  <c:v>190062.16483955857</c:v>
                </c:pt>
                <c:pt idx="49">
                  <c:v>204517.09875258117</c:v>
                </c:pt>
                <c:pt idx="50">
                  <c:v>219627.76552423567</c:v>
                </c:pt>
                <c:pt idx="51">
                  <c:v>235340.41390136781</c:v>
                </c:pt>
                <c:pt idx="52">
                  <c:v>251582.87762286951</c:v>
                </c:pt>
                <c:pt idx="53">
                  <c:v>268262.70877880888</c:v>
                </c:pt>
                <c:pt idx="54">
                  <c:v>285265.58441639214</c:v>
                </c:pt>
                <c:pt idx="55">
                  <c:v>302454.1352659195</c:v>
                </c:pt>
                <c:pt idx="56">
                  <c:v>319667.36469520698</c:v>
                </c:pt>
                <c:pt idx="57">
                  <c:v>336720.83850553277</c:v>
                </c:pt>
                <c:pt idx="58">
                  <c:v>353407.82816614211</c:v>
                </c:pt>
                <c:pt idx="59">
                  <c:v>369501.57745109429</c:v>
                </c:pt>
                <c:pt idx="60">
                  <c:v>384758.83124656655</c:v>
                </c:pt>
                <c:pt idx="61">
                  <c:v>398924.71240126662</c:v>
                </c:pt>
                <c:pt idx="62">
                  <c:v>411738.95639298367</c:v>
                </c:pt>
                <c:pt idx="63">
                  <c:v>422943.41531697195</c:v>
                </c:pt>
                <c:pt idx="64">
                  <c:v>432290.62668160943</c:v>
                </c:pt>
                <c:pt idx="65">
                  <c:v>439553.11706889165</c:v>
                </c:pt>
                <c:pt idx="66">
                  <c:v>444532.98817352508</c:v>
                </c:pt>
                <c:pt idx="67">
                  <c:v>447071.22856056591</c:v>
                </c:pt>
                <c:pt idx="68">
                  <c:v>447056.12570113706</c:v>
                </c:pt>
                <c:pt idx="69">
                  <c:v>444430.1355041943</c:v>
                </c:pt>
                <c:pt idx="70">
                  <c:v>439194.61264579912</c:v>
                </c:pt>
                <c:pt idx="71">
                  <c:v>431411.91933723248</c:v>
                </c:pt>
                <c:pt idx="72">
                  <c:v>421204.60807264096</c:v>
                </c:pt>
                <c:pt idx="73">
                  <c:v>408751.60023475182</c:v>
                </c:pt>
                <c:pt idx="74">
                  <c:v>394281.5327954634</c:v>
                </c:pt>
                <c:pt idx="75">
                  <c:v>378063.68927083991</c:v>
                </c:pt>
                <c:pt idx="76">
                  <c:v>360397.13701662247</c:v>
                </c:pt>
                <c:pt idx="77">
                  <c:v>341598.83383370365</c:v>
                </c:pt>
                <c:pt idx="78">
                  <c:v>321991.52517105703</c:v>
                </c:pt>
                <c:pt idx="79">
                  <c:v>301892.22414554434</c:v>
                </c:pt>
                <c:pt idx="80">
                  <c:v>281601.95857897069</c:v>
                </c:pt>
                <c:pt idx="81">
                  <c:v>261397.30181567624</c:v>
                </c:pt>
                <c:pt idx="82">
                  <c:v>241524.00361570055</c:v>
                </c:pt>
                <c:pt idx="83">
                  <c:v>222192.83196114827</c:v>
                </c:pt>
                <c:pt idx="84">
                  <c:v>203577.55097883008</c:v>
                </c:pt>
                <c:pt idx="85">
                  <c:v>185814.81241110418</c:v>
                </c:pt>
                <c:pt idx="86">
                  <c:v>169005.63776870823</c:v>
                </c:pt>
                <c:pt idx="87">
                  <c:v>153218.11686142499</c:v>
                </c:pt>
                <c:pt idx="88">
                  <c:v>138490.94061524054</c:v>
                </c:pt>
                <c:pt idx="89">
                  <c:v>124837.41251712175</c:v>
                </c:pt>
                <c:pt idx="90">
                  <c:v>112249.63249074755</c:v>
                </c:pt>
                <c:pt idx="91">
                  <c:v>100702.60860819466</c:v>
                </c:pt>
                <c:pt idx="92">
                  <c:v>90158.116589629673</c:v>
                </c:pt>
                <c:pt idx="93">
                  <c:v>80568.18773387211</c:v>
                </c:pt>
                <c:pt idx="94">
                  <c:v>71878.158457713595</c:v>
                </c:pt>
                <c:pt idx="95">
                  <c:v>64029.256912853234</c:v>
                </c:pt>
                <c:pt idx="96">
                  <c:v>56960.733820124005</c:v>
                </c:pt>
                <c:pt idx="97">
                  <c:v>50611.566495958476</c:v>
                </c:pt>
                <c:pt idx="98">
                  <c:v>44921.778491263467</c:v>
                </c:pt>
                <c:pt idx="99">
                  <c:v>39833.42402934446</c:v>
                </c:pt>
                <c:pt idx="100">
                  <c:v>35291.288218323338</c:v>
                </c:pt>
                <c:pt idx="101">
                  <c:v>31243.35234806838</c:v>
                </c:pt>
                <c:pt idx="102">
                  <c:v>27641.069726514208</c:v>
                </c:pt>
                <c:pt idx="103">
                  <c:v>24439.492450442474</c:v>
                </c:pt>
                <c:pt idx="104">
                  <c:v>21597.283964218917</c:v>
                </c:pt>
                <c:pt idx="105">
                  <c:v>19076.646734537277</c:v>
                </c:pt>
                <c:pt idx="106">
                  <c:v>16843.189177134442</c:v>
                </c:pt>
                <c:pt idx="107">
                  <c:v>14865.751292844563</c:v>
                </c:pt>
                <c:pt idx="108">
                  <c:v>13116.204386774049</c:v>
                </c:pt>
                <c:pt idx="109">
                  <c:v>11569.236770337346</c:v>
                </c:pt>
                <c:pt idx="110">
                  <c:v>10202.134453484448</c:v>
                </c:pt>
                <c:pt idx="111">
                  <c:v>8994.5634714508615</c:v>
                </c:pt>
                <c:pt idx="112">
                  <c:v>7928.358592996382</c:v>
                </c:pt>
                <c:pt idx="113">
                  <c:v>6987.321658582593</c:v>
                </c:pt>
                <c:pt idx="114">
                  <c:v>6157.0316328156014</c:v>
                </c:pt>
                <c:pt idx="115">
                  <c:v>5424.6675666879091</c:v>
                </c:pt>
                <c:pt idx="116">
                  <c:v>4778.8449994973189</c:v>
                </c:pt>
                <c:pt idx="117">
                  <c:v>4209.4658429139081</c:v>
                </c:pt>
                <c:pt idx="118">
                  <c:v>3707.5814427224254</c:v>
                </c:pt>
                <c:pt idx="119">
                  <c:v>3265.268276031888</c:v>
                </c:pt>
                <c:pt idx="120">
                  <c:v>2875.5155877472112</c:v>
                </c:pt>
                <c:pt idx="121">
                  <c:v>2532.1241793546842</c:v>
                </c:pt>
                <c:pt idx="122">
                  <c:v>2229.615519304281</c:v>
                </c:pt>
                <c:pt idx="123">
                  <c:v>1963.1503346841259</c:v>
                </c:pt>
                <c:pt idx="124">
                  <c:v>1728.4558585332479</c:v>
                </c:pt>
                <c:pt idx="125">
                  <c:v>1521.7609383871795</c:v>
                </c:pt>
                <c:pt idx="126">
                  <c:v>1339.7382536949383</c:v>
                </c:pt>
                <c:pt idx="127">
                  <c:v>1179.4529382380551</c:v>
                </c:pt>
                <c:pt idx="128">
                  <c:v>1038.3169554150161</c:v>
                </c:pt>
                <c:pt idx="129">
                  <c:v>914.0486269054378</c:v>
                </c:pt>
                <c:pt idx="130">
                  <c:v>804.63676715628367</c:v>
                </c:pt>
                <c:pt idx="131">
                  <c:v>708.30892621517933</c:v>
                </c:pt>
                <c:pt idx="132">
                  <c:v>623.50329094239703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D4-DF47-9920-181A5E244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06624"/>
        <c:axId val="102108160"/>
      </c:lineChart>
      <c:dateAx>
        <c:axId val="1021066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108160"/>
        <c:crosses val="autoZero"/>
        <c:auto val="1"/>
        <c:lblOffset val="100"/>
        <c:baseTimeUnit val="days"/>
      </c:dateAx>
      <c:valAx>
        <c:axId val="10210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10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62176</xdr:colOff>
      <xdr:row>3</xdr:row>
      <xdr:rowOff>46742</xdr:rowOff>
    </xdr:from>
    <xdr:to>
      <xdr:col>19</xdr:col>
      <xdr:colOff>11906</xdr:colOff>
      <xdr:row>22</xdr:row>
      <xdr:rowOff>151164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xmlns="" id="{43137388-8E6E-6E46-BF50-61C4696C2B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95691</xdr:colOff>
      <xdr:row>23</xdr:row>
      <xdr:rowOff>84666</xdr:rowOff>
    </xdr:from>
    <xdr:to>
      <xdr:col>19</xdr:col>
      <xdr:colOff>23812</xdr:colOff>
      <xdr:row>43</xdr:row>
      <xdr:rowOff>148167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xmlns="" id="{9A90631D-5C90-194C-A85C-5725B8CC14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gisanddata.maps.arcgis.com/apps/opsdashboard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tabSelected="1" zoomScale="80" zoomScaleNormal="80" workbookViewId="0">
      <selection activeCell="O3" sqref="O3"/>
    </sheetView>
  </sheetViews>
  <sheetFormatPr baseColWidth="10" defaultRowHeight="15.75" x14ac:dyDescent="0.25"/>
  <cols>
    <col min="1" max="1" width="7.5" style="2" bestFit="1" customWidth="1"/>
    <col min="2" max="2" width="13.375" style="20" bestFit="1" customWidth="1"/>
    <col min="3" max="3" width="5.875" style="20" bestFit="1" customWidth="1"/>
    <col min="4" max="5" width="11.375" style="23" bestFit="1" customWidth="1"/>
    <col min="6" max="6" width="15.5" style="23" customWidth="1"/>
    <col min="7" max="7" width="7" style="20" customWidth="1"/>
    <col min="8" max="9" width="11.375" style="3" bestFit="1" customWidth="1"/>
    <col min="10" max="10" width="18.375" customWidth="1"/>
    <col min="11" max="11" width="9.75" customWidth="1"/>
    <col min="12" max="12" width="2.625" bestFit="1" customWidth="1"/>
    <col min="13" max="13" width="18.875" customWidth="1"/>
    <col min="14" max="14" width="17.25" customWidth="1"/>
  </cols>
  <sheetData>
    <row r="1" spans="1:14" s="7" customFormat="1" x14ac:dyDescent="0.25">
      <c r="A1" s="12"/>
      <c r="B1" s="16" t="s">
        <v>6</v>
      </c>
      <c r="C1" s="21"/>
      <c r="D1" s="26" t="s">
        <v>13</v>
      </c>
      <c r="E1" s="25" t="s">
        <v>11</v>
      </c>
      <c r="F1" s="16" t="s">
        <v>6</v>
      </c>
      <c r="G1" s="21"/>
      <c r="H1" s="26" t="s">
        <v>13</v>
      </c>
      <c r="I1" s="25" t="s">
        <v>11</v>
      </c>
      <c r="J1" s="7" t="s">
        <v>5</v>
      </c>
      <c r="K1" s="30">
        <v>82790000</v>
      </c>
      <c r="L1" s="30"/>
    </row>
    <row r="2" spans="1:14" s="8" customFormat="1" ht="16.5" thickBot="1" x14ac:dyDescent="0.3">
      <c r="A2" s="13" t="s">
        <v>4</v>
      </c>
      <c r="B2" s="17" t="s">
        <v>7</v>
      </c>
      <c r="C2" s="17" t="s">
        <v>10</v>
      </c>
      <c r="D2" s="22" t="s">
        <v>12</v>
      </c>
      <c r="E2" s="22" t="s">
        <v>12</v>
      </c>
      <c r="F2" s="17" t="s">
        <v>7</v>
      </c>
      <c r="G2" s="17" t="s">
        <v>10</v>
      </c>
      <c r="H2" s="22" t="s">
        <v>12</v>
      </c>
      <c r="I2" s="22" t="s">
        <v>12</v>
      </c>
      <c r="J2" s="9" t="s">
        <v>8</v>
      </c>
      <c r="K2" s="9">
        <v>20</v>
      </c>
      <c r="L2" s="31" t="s">
        <v>0</v>
      </c>
      <c r="M2" s="9"/>
      <c r="N2" s="9" t="s">
        <v>15</v>
      </c>
    </row>
    <row r="3" spans="1:14" s="7" customFormat="1" x14ac:dyDescent="0.25">
      <c r="A3" s="14">
        <v>43911</v>
      </c>
      <c r="B3" s="18">
        <v>82790000</v>
      </c>
      <c r="C3" s="27">
        <v>1.1000000000000001</v>
      </c>
      <c r="D3" s="18">
        <v>2400</v>
      </c>
      <c r="E3" s="18">
        <v>22200</v>
      </c>
      <c r="F3" s="18">
        <v>82790000</v>
      </c>
      <c r="G3" s="27">
        <v>1.2</v>
      </c>
      <c r="H3" s="18">
        <v>2400</v>
      </c>
      <c r="I3" s="18">
        <v>22200</v>
      </c>
      <c r="J3" s="11" t="s">
        <v>9</v>
      </c>
      <c r="K3" s="10">
        <v>10</v>
      </c>
      <c r="L3" s="32" t="s">
        <v>0</v>
      </c>
      <c r="M3" s="10"/>
      <c r="N3" s="11" t="s">
        <v>16</v>
      </c>
    </row>
    <row r="4" spans="1:14" s="7" customFormat="1" x14ac:dyDescent="0.25">
      <c r="A4" s="14">
        <v>43912</v>
      </c>
      <c r="B4" s="18">
        <f t="shared" ref="B4:B35" si="0">$K$1-E3</f>
        <v>82767800</v>
      </c>
      <c r="C4" s="27">
        <f t="shared" ref="C4" si="1">(1+($K$2/100))*B5/$K$1</f>
        <v>1.1996390868462374</v>
      </c>
      <c r="D4" s="18">
        <v>2700</v>
      </c>
      <c r="E4" s="18">
        <v>24900</v>
      </c>
      <c r="F4" s="18">
        <f>$K$1-I3</f>
        <v>82767800</v>
      </c>
      <c r="G4" s="27">
        <f t="shared" ref="G4" si="2">1+($K$3/100)</f>
        <v>1.1000000000000001</v>
      </c>
      <c r="H4" s="18">
        <v>2700</v>
      </c>
      <c r="I4" s="18">
        <v>24900</v>
      </c>
    </row>
    <row r="5" spans="1:14" s="7" customFormat="1" x14ac:dyDescent="0.25">
      <c r="A5" s="15">
        <v>43913</v>
      </c>
      <c r="B5" s="19">
        <f>$K$1-E4</f>
        <v>82765100</v>
      </c>
      <c r="C5" s="28">
        <f>(1+($K$2/100))*B5/$K$1</f>
        <v>1.1996390868462374</v>
      </c>
      <c r="D5" s="19">
        <f>D4*C4</f>
        <v>3239.025534484841</v>
      </c>
      <c r="E5" s="19">
        <f t="shared" ref="E5:E35" si="3">E4+D4</f>
        <v>27600</v>
      </c>
      <c r="F5" s="24">
        <f t="shared" ref="F5:F68" si="4">$K$1-I4</f>
        <v>82765100</v>
      </c>
      <c r="G5" s="29">
        <f>(1+($K$3/100))*F4/$K$1</f>
        <v>1.0997050368401982</v>
      </c>
      <c r="H5" s="24">
        <f>H4*G4</f>
        <v>2970.0000000000005</v>
      </c>
      <c r="I5" s="24">
        <f t="shared" ref="I5:I68" si="5">H4+I4</f>
        <v>27600</v>
      </c>
    </row>
    <row r="6" spans="1:14" s="7" customFormat="1" x14ac:dyDescent="0.25">
      <c r="A6" s="15">
        <v>43914</v>
      </c>
      <c r="B6" s="19">
        <f t="shared" si="0"/>
        <v>82762400</v>
      </c>
      <c r="C6" s="28">
        <f t="shared" ref="C6:C69" si="6">(1+($K$2/100))*B6/$K$1</f>
        <v>1.199599951684986</v>
      </c>
      <c r="D6" s="19">
        <f t="shared" ref="D6:D69" si="7">D5*C5</f>
        <v>3885.6616344610406</v>
      </c>
      <c r="E6" s="19">
        <f t="shared" si="3"/>
        <v>30839.025534484841</v>
      </c>
      <c r="F6" s="24">
        <f t="shared" si="4"/>
        <v>82762400</v>
      </c>
      <c r="G6" s="29">
        <f t="shared" ref="G6:G69" si="8">(1+($K$3/100))*F5/$K$1</f>
        <v>1.0996691629423843</v>
      </c>
      <c r="H6" s="24">
        <f t="shared" ref="H6:H69" si="9">H5*G5</f>
        <v>3266.123959415389</v>
      </c>
      <c r="I6" s="24">
        <f t="shared" si="5"/>
        <v>30570</v>
      </c>
    </row>
    <row r="7" spans="1:14" s="7" customFormat="1" x14ac:dyDescent="0.25">
      <c r="A7" s="15">
        <v>43915</v>
      </c>
      <c r="B7" s="19">
        <f t="shared" si="0"/>
        <v>82759160.974465519</v>
      </c>
      <c r="C7" s="28">
        <f t="shared" si="6"/>
        <v>1.199553003615879</v>
      </c>
      <c r="D7" s="19">
        <f t="shared" si="7"/>
        <v>4661.2395089636684</v>
      </c>
      <c r="E7" s="19">
        <f t="shared" si="3"/>
        <v>34724.687168945879</v>
      </c>
      <c r="F7" s="24">
        <f t="shared" si="4"/>
        <v>82759430</v>
      </c>
      <c r="G7" s="29">
        <f t="shared" si="8"/>
        <v>1.0996332890445706</v>
      </c>
      <c r="H7" s="24">
        <f t="shared" si="9"/>
        <v>3591.6558005163865</v>
      </c>
      <c r="I7" s="24">
        <f t="shared" si="5"/>
        <v>33836.123959415389</v>
      </c>
    </row>
    <row r="8" spans="1:14" x14ac:dyDescent="0.25">
      <c r="A8" s="4">
        <v>43916</v>
      </c>
      <c r="B8" s="19">
        <f t="shared" si="0"/>
        <v>82755275.312831059</v>
      </c>
      <c r="C8" s="28">
        <f t="shared" si="6"/>
        <v>1.1994966828771261</v>
      </c>
      <c r="D8" s="19">
        <f t="shared" si="7"/>
        <v>5591.4038535503732</v>
      </c>
      <c r="E8" s="19">
        <f t="shared" si="3"/>
        <v>39385.926677909549</v>
      </c>
      <c r="F8" s="24">
        <f t="shared" si="4"/>
        <v>82756163.876040578</v>
      </c>
      <c r="G8" s="29">
        <f t="shared" si="8"/>
        <v>1.0995938277569755</v>
      </c>
      <c r="H8" s="24">
        <f t="shared" si="9"/>
        <v>3949.5042810378441</v>
      </c>
      <c r="I8" s="24">
        <f t="shared" si="5"/>
        <v>37427.779759931778</v>
      </c>
    </row>
    <row r="9" spans="1:14" x14ac:dyDescent="0.25">
      <c r="A9" s="4">
        <v>43917</v>
      </c>
      <c r="B9" s="19">
        <f t="shared" si="0"/>
        <v>82750614.073322088</v>
      </c>
      <c r="C9" s="28">
        <f t="shared" si="6"/>
        <v>1.199429120521639</v>
      </c>
      <c r="D9" s="19">
        <f t="shared" si="7"/>
        <v>6706.8703749600527</v>
      </c>
      <c r="E9" s="19">
        <f t="shared" si="3"/>
        <v>44977.33053145992</v>
      </c>
      <c r="F9" s="24">
        <f t="shared" si="4"/>
        <v>82752572.220240071</v>
      </c>
      <c r="G9" s="29">
        <f t="shared" si="8"/>
        <v>1.0995504319802469</v>
      </c>
      <c r="H9" s="24">
        <f t="shared" si="9"/>
        <v>4342.8505301289642</v>
      </c>
      <c r="I9" s="24">
        <f t="shared" si="5"/>
        <v>41377.284040969622</v>
      </c>
    </row>
    <row r="10" spans="1:14" x14ac:dyDescent="0.25">
      <c r="A10" s="4">
        <v>43918</v>
      </c>
      <c r="B10" s="19">
        <f t="shared" si="0"/>
        <v>82745022.669468537</v>
      </c>
      <c r="C10" s="28">
        <f t="shared" si="6"/>
        <v>1.1993480758951836</v>
      </c>
      <c r="D10" s="19">
        <f t="shared" si="7"/>
        <v>8044.4156352909713</v>
      </c>
      <c r="E10" s="19">
        <f t="shared" si="3"/>
        <v>51684.200906419974</v>
      </c>
      <c r="F10" s="24">
        <f t="shared" si="4"/>
        <v>82748622.715959027</v>
      </c>
      <c r="G10" s="29">
        <f t="shared" si="8"/>
        <v>1.0995027109827766</v>
      </c>
      <c r="H10" s="24">
        <f t="shared" si="9"/>
        <v>4775.1831764289473</v>
      </c>
      <c r="I10" s="24">
        <f t="shared" si="5"/>
        <v>45720.134571098584</v>
      </c>
    </row>
    <row r="11" spans="1:14" x14ac:dyDescent="0.25">
      <c r="A11" s="4">
        <v>43919</v>
      </c>
      <c r="B11" s="19">
        <f t="shared" si="0"/>
        <v>82738315.799093574</v>
      </c>
      <c r="C11" s="28">
        <f t="shared" si="6"/>
        <v>1.1992508631345848</v>
      </c>
      <c r="D11" s="19">
        <f t="shared" si="7"/>
        <v>9648.0544138873574</v>
      </c>
      <c r="E11" s="19">
        <f t="shared" si="3"/>
        <v>59728.616541710944</v>
      </c>
      <c r="F11" s="24">
        <f t="shared" si="4"/>
        <v>82744279.865428895</v>
      </c>
      <c r="G11" s="29">
        <f t="shared" si="8"/>
        <v>1.0994502353853719</v>
      </c>
      <c r="H11" s="24">
        <f t="shared" si="9"/>
        <v>5250.3268479229737</v>
      </c>
      <c r="I11" s="24">
        <f t="shared" si="5"/>
        <v>50495.31774752753</v>
      </c>
    </row>
    <row r="12" spans="1:14" x14ac:dyDescent="0.25">
      <c r="A12" s="4">
        <v>43920</v>
      </c>
      <c r="B12" s="19">
        <f t="shared" si="0"/>
        <v>82730271.383458287</v>
      </c>
      <c r="C12" s="28">
        <f t="shared" si="6"/>
        <v>1.1991342633186368</v>
      </c>
      <c r="D12" s="19">
        <f t="shared" si="7"/>
        <v>11570.437583423854</v>
      </c>
      <c r="E12" s="19">
        <f t="shared" si="3"/>
        <v>69376.670955598296</v>
      </c>
      <c r="F12" s="24">
        <f t="shared" si="4"/>
        <v>82739504.682252467</v>
      </c>
      <c r="G12" s="29">
        <f t="shared" si="8"/>
        <v>1.0993925335423576</v>
      </c>
      <c r="H12" s="24">
        <f t="shared" si="9"/>
        <v>5772.4730887990509</v>
      </c>
      <c r="I12" s="24">
        <f t="shared" si="5"/>
        <v>55745.644595450503</v>
      </c>
    </row>
    <row r="13" spans="1:14" x14ac:dyDescent="0.25">
      <c r="A13" s="4">
        <v>43921</v>
      </c>
      <c r="B13" s="19">
        <f t="shared" si="0"/>
        <v>82720623.329044402</v>
      </c>
      <c r="C13" s="28">
        <f t="shared" si="6"/>
        <v>1.1989944195537297</v>
      </c>
      <c r="D13" s="19">
        <f t="shared" si="7"/>
        <v>13874.508147873232</v>
      </c>
      <c r="E13" s="19">
        <f t="shared" si="3"/>
        <v>80947.108539022156</v>
      </c>
      <c r="F13" s="24">
        <f t="shared" si="4"/>
        <v>82734254.355404556</v>
      </c>
      <c r="G13" s="29">
        <f t="shared" si="8"/>
        <v>1.0993290874559454</v>
      </c>
      <c r="H13" s="24">
        <f t="shared" si="9"/>
        <v>6346.2138138998671</v>
      </c>
      <c r="I13" s="24">
        <f t="shared" si="5"/>
        <v>61518.117684249555</v>
      </c>
    </row>
    <row r="14" spans="1:14" x14ac:dyDescent="0.25">
      <c r="A14" s="4">
        <v>43922</v>
      </c>
      <c r="B14" s="19">
        <f t="shared" si="0"/>
        <v>82709052.891460985</v>
      </c>
      <c r="C14" s="28">
        <f t="shared" si="6"/>
        <v>1.1988267117979607</v>
      </c>
      <c r="D14" s="19">
        <f t="shared" si="7"/>
        <v>16635.457843352757</v>
      </c>
      <c r="E14" s="19">
        <f t="shared" si="3"/>
        <v>94821.616686895388</v>
      </c>
      <c r="F14" s="24">
        <f t="shared" si="4"/>
        <v>82728481.882315755</v>
      </c>
      <c r="G14" s="29">
        <f t="shared" si="8"/>
        <v>1.0992593283119341</v>
      </c>
      <c r="H14" s="24">
        <f t="shared" si="9"/>
        <v>6976.5774408348552</v>
      </c>
      <c r="I14" s="24">
        <f t="shared" si="5"/>
        <v>67864.331498149419</v>
      </c>
    </row>
    <row r="15" spans="1:14" x14ac:dyDescent="0.25">
      <c r="A15" s="4">
        <v>43923</v>
      </c>
      <c r="B15" s="19">
        <f t="shared" si="0"/>
        <v>82695178.383313105</v>
      </c>
      <c r="C15" s="28">
        <f t="shared" si="6"/>
        <v>1.198625607681794</v>
      </c>
      <c r="D15" s="19">
        <f t="shared" si="7"/>
        <v>19943.031225600182</v>
      </c>
      <c r="E15" s="19">
        <f t="shared" si="3"/>
        <v>111457.07453024815</v>
      </c>
      <c r="F15" s="24">
        <f t="shared" si="4"/>
        <v>82722135.668501854</v>
      </c>
      <c r="G15" s="29">
        <f t="shared" si="8"/>
        <v>1.0991826316046303</v>
      </c>
      <c r="H15" s="24">
        <f t="shared" si="9"/>
        <v>7669.0678315283149</v>
      </c>
      <c r="I15" s="24">
        <f t="shared" si="5"/>
        <v>74840.90893898427</v>
      </c>
    </row>
    <row r="16" spans="1:14" x14ac:dyDescent="0.25">
      <c r="A16" s="4">
        <v>43924</v>
      </c>
      <c r="B16" s="19">
        <f t="shared" si="0"/>
        <v>82678542.925469756</v>
      </c>
      <c r="C16" s="28">
        <f t="shared" si="6"/>
        <v>1.1983844849687608</v>
      </c>
      <c r="D16" s="19">
        <f t="shared" si="7"/>
        <v>23904.227921802012</v>
      </c>
      <c r="E16" s="19">
        <f t="shared" si="3"/>
        <v>131400.10575584834</v>
      </c>
      <c r="F16" s="24">
        <f t="shared" si="4"/>
        <v>82715159.091061011</v>
      </c>
      <c r="G16" s="29">
        <f t="shared" si="8"/>
        <v>1.099098311817273</v>
      </c>
      <c r="H16" s="24">
        <f t="shared" si="9"/>
        <v>8429.706161013708</v>
      </c>
      <c r="I16" s="24">
        <f t="shared" si="5"/>
        <v>82509.976770512585</v>
      </c>
    </row>
    <row r="17" spans="1:9" x14ac:dyDescent="0.25">
      <c r="A17" s="4">
        <v>43925</v>
      </c>
      <c r="B17" s="19">
        <f t="shared" si="0"/>
        <v>82658599.894244149</v>
      </c>
      <c r="C17" s="28">
        <f t="shared" si="6"/>
        <v>1.1980954206195553</v>
      </c>
      <c r="D17" s="19">
        <f t="shared" si="7"/>
        <v>28646.455866644577</v>
      </c>
      <c r="E17" s="19">
        <f t="shared" si="3"/>
        <v>155304.33367765037</v>
      </c>
      <c r="F17" s="24">
        <f t="shared" si="4"/>
        <v>82707490.023229495</v>
      </c>
      <c r="G17" s="29">
        <f t="shared" si="8"/>
        <v>1.0990056166223834</v>
      </c>
      <c r="H17" s="24">
        <f t="shared" si="9"/>
        <v>9265.075810685832</v>
      </c>
      <c r="I17" s="24">
        <f t="shared" si="5"/>
        <v>90939.682931526288</v>
      </c>
    </row>
    <row r="18" spans="1:9" x14ac:dyDescent="0.25">
      <c r="A18" s="4">
        <v>43926</v>
      </c>
      <c r="B18" s="19">
        <f t="shared" si="0"/>
        <v>82634695.666322351</v>
      </c>
      <c r="C18" s="28">
        <f t="shared" si="6"/>
        <v>1.1977489406883297</v>
      </c>
      <c r="D18" s="19">
        <f t="shared" si="7"/>
        <v>34321.187590807065</v>
      </c>
      <c r="E18" s="19">
        <f t="shared" si="3"/>
        <v>183950.78954429494</v>
      </c>
      <c r="F18" s="24">
        <f t="shared" si="4"/>
        <v>82699060.317068473</v>
      </c>
      <c r="G18" s="29">
        <f t="shared" si="8"/>
        <v>1.0989037205647114</v>
      </c>
      <c r="H18" s="24">
        <f t="shared" si="9"/>
        <v>10182.370354375911</v>
      </c>
      <c r="I18" s="24">
        <f t="shared" si="5"/>
        <v>100204.75874221211</v>
      </c>
    </row>
    <row r="19" spans="1:9" x14ac:dyDescent="0.25">
      <c r="A19" s="4">
        <v>43927</v>
      </c>
      <c r="B19" s="19">
        <f t="shared" si="0"/>
        <v>82606049.210455701</v>
      </c>
      <c r="C19" s="28">
        <f t="shared" si="6"/>
        <v>1.197333724514396</v>
      </c>
      <c r="D19" s="19">
        <f t="shared" si="7"/>
        <v>41108.166080054609</v>
      </c>
      <c r="E19" s="19">
        <f t="shared" si="3"/>
        <v>218271.977135102</v>
      </c>
      <c r="F19" s="24">
        <f t="shared" si="4"/>
        <v>82689795.241257787</v>
      </c>
      <c r="G19" s="29">
        <f t="shared" si="8"/>
        <v>1.098791718187889</v>
      </c>
      <c r="H19" s="24">
        <f t="shared" si="9"/>
        <v>11189.444666591507</v>
      </c>
      <c r="I19" s="24">
        <f t="shared" si="5"/>
        <v>110387.12909658803</v>
      </c>
    </row>
    <row r="20" spans="1:9" x14ac:dyDescent="0.25">
      <c r="A20" s="4">
        <v>43928</v>
      </c>
      <c r="B20" s="19">
        <f t="shared" si="0"/>
        <v>82571728.022864893</v>
      </c>
      <c r="C20" s="28">
        <f t="shared" si="6"/>
        <v>1.1968362559178387</v>
      </c>
      <c r="D20" s="19">
        <f t="shared" si="7"/>
        <v>49220.193600588143</v>
      </c>
      <c r="E20" s="19">
        <f t="shared" si="3"/>
        <v>259380.14321515663</v>
      </c>
      <c r="F20" s="24">
        <f t="shared" si="4"/>
        <v>82679612.870903417</v>
      </c>
      <c r="G20" s="29">
        <f t="shared" si="8"/>
        <v>1.098668616564604</v>
      </c>
      <c r="H20" s="24">
        <f t="shared" si="9"/>
        <v>12294.869130772393</v>
      </c>
      <c r="I20" s="24">
        <f t="shared" si="5"/>
        <v>121576.57376317953</v>
      </c>
    </row>
    <row r="21" spans="1:9" x14ac:dyDescent="0.25">
      <c r="A21" s="4">
        <v>43929</v>
      </c>
      <c r="B21" s="19">
        <f t="shared" si="0"/>
        <v>82530619.85678485</v>
      </c>
      <c r="C21" s="28">
        <f t="shared" si="6"/>
        <v>1.1962404134332869</v>
      </c>
      <c r="D21" s="19">
        <f t="shared" si="7"/>
        <v>58908.512224479076</v>
      </c>
      <c r="E21" s="19">
        <f t="shared" si="3"/>
        <v>308600.33681574475</v>
      </c>
      <c r="F21" s="24">
        <f t="shared" si="4"/>
        <v>82668423.426236823</v>
      </c>
      <c r="G21" s="29">
        <f t="shared" si="8"/>
        <v>1.0985333271891988</v>
      </c>
      <c r="H21" s="24">
        <f t="shared" si="9"/>
        <v>13507.98685874856</v>
      </c>
      <c r="I21" s="24">
        <f t="shared" si="5"/>
        <v>133871.44289395193</v>
      </c>
    </row>
    <row r="22" spans="1:9" x14ac:dyDescent="0.25">
      <c r="A22" s="4">
        <v>43930</v>
      </c>
      <c r="B22" s="19">
        <f t="shared" si="0"/>
        <v>82481399.663184255</v>
      </c>
      <c r="C22" s="28">
        <f t="shared" si="6"/>
        <v>1.1955269911320341</v>
      </c>
      <c r="D22" s="19">
        <f t="shared" si="7"/>
        <v>70468.743018150693</v>
      </c>
      <c r="E22" s="19">
        <f t="shared" si="3"/>
        <v>367508.84904022381</v>
      </c>
      <c r="F22" s="24">
        <f t="shared" si="4"/>
        <v>82656128.557106048</v>
      </c>
      <c r="G22" s="29">
        <f t="shared" si="8"/>
        <v>1.098384657191213</v>
      </c>
      <c r="H22" s="24">
        <f t="shared" si="9"/>
        <v>14838.973747569029</v>
      </c>
      <c r="I22" s="24">
        <f t="shared" si="5"/>
        <v>147379.4297527005</v>
      </c>
    </row>
    <row r="23" spans="1:9" x14ac:dyDescent="0.25">
      <c r="A23" s="4">
        <v>43931</v>
      </c>
      <c r="B23" s="19">
        <f t="shared" si="0"/>
        <v>82422491.150959775</v>
      </c>
      <c r="C23" s="28">
        <f t="shared" si="6"/>
        <v>1.1946731414561145</v>
      </c>
      <c r="D23" s="19">
        <f t="shared" si="7"/>
        <v>84247.284309346229</v>
      </c>
      <c r="E23" s="19">
        <f t="shared" si="3"/>
        <v>437977.59205837449</v>
      </c>
      <c r="F23" s="24">
        <f t="shared" si="4"/>
        <v>82642620.570247293</v>
      </c>
      <c r="G23" s="29">
        <f t="shared" si="8"/>
        <v>1.0982212998286829</v>
      </c>
      <c r="H23" s="24">
        <f t="shared" si="9"/>
        <v>16298.901092793018</v>
      </c>
      <c r="I23" s="24">
        <f t="shared" si="5"/>
        <v>162218.40350026952</v>
      </c>
    </row>
    <row r="24" spans="1:9" x14ac:dyDescent="0.25">
      <c r="A24" s="4">
        <v>43932</v>
      </c>
      <c r="B24" s="19">
        <f t="shared" si="0"/>
        <v>82352022.407941625</v>
      </c>
      <c r="C24" s="28">
        <f t="shared" si="6"/>
        <v>1.1936517319667828</v>
      </c>
      <c r="D24" s="19">
        <f t="shared" si="7"/>
        <v>100647.96780499308</v>
      </c>
      <c r="E24" s="19">
        <f t="shared" si="3"/>
        <v>522224.87636772072</v>
      </c>
      <c r="F24" s="24">
        <f t="shared" si="4"/>
        <v>82627781.596499726</v>
      </c>
      <c r="G24" s="29">
        <f t="shared" si="8"/>
        <v>1.0980418242211865</v>
      </c>
      <c r="H24" s="24">
        <f t="shared" si="9"/>
        <v>17899.800343906289</v>
      </c>
      <c r="I24" s="24">
        <f t="shared" si="5"/>
        <v>178517.30459306252</v>
      </c>
    </row>
    <row r="25" spans="1:9" x14ac:dyDescent="0.25">
      <c r="A25" s="4">
        <v>43933</v>
      </c>
      <c r="B25" s="19">
        <f t="shared" si="0"/>
        <v>82267775.123632282</v>
      </c>
      <c r="C25" s="28">
        <f t="shared" si="6"/>
        <v>1.1924306093532882</v>
      </c>
      <c r="D25" s="19">
        <f t="shared" si="7"/>
        <v>120138.62108936698</v>
      </c>
      <c r="E25" s="19">
        <f t="shared" si="3"/>
        <v>622872.84417271381</v>
      </c>
      <c r="F25" s="24">
        <f t="shared" si="4"/>
        <v>82611482.695406944</v>
      </c>
      <c r="G25" s="29">
        <f t="shared" si="8"/>
        <v>1.0978446642849342</v>
      </c>
      <c r="H25" s="24">
        <f t="shared" si="9"/>
        <v>19654.729422817883</v>
      </c>
      <c r="I25" s="24">
        <f t="shared" si="5"/>
        <v>196417.10493696883</v>
      </c>
    </row>
    <row r="26" spans="1:9" x14ac:dyDescent="0.25">
      <c r="A26" s="4">
        <v>43934</v>
      </c>
      <c r="B26" s="19">
        <f t="shared" si="0"/>
        <v>82167127.155827284</v>
      </c>
      <c r="C26" s="28">
        <f t="shared" si="6"/>
        <v>1.1909717669645217</v>
      </c>
      <c r="D26" s="19">
        <f t="shared" si="7"/>
        <v>143256.96915245766</v>
      </c>
      <c r="E26" s="19">
        <f t="shared" si="3"/>
        <v>743011.46526208078</v>
      </c>
      <c r="F26" s="24">
        <f t="shared" si="4"/>
        <v>82593582.895063028</v>
      </c>
      <c r="G26" s="29">
        <f t="shared" si="8"/>
        <v>1.0976281068359421</v>
      </c>
      <c r="H26" s="24">
        <f t="shared" si="9"/>
        <v>21577.83982480472</v>
      </c>
      <c r="I26" s="24">
        <f t="shared" si="5"/>
        <v>216071.83435978671</v>
      </c>
    </row>
    <row r="27" spans="1:9" x14ac:dyDescent="0.25">
      <c r="A27" s="4">
        <v>43935</v>
      </c>
      <c r="B27" s="19">
        <f t="shared" si="0"/>
        <v>82046988.534737915</v>
      </c>
      <c r="C27" s="28">
        <f t="shared" si="6"/>
        <v>1.1892304172205037</v>
      </c>
      <c r="D27" s="19">
        <f t="shared" si="7"/>
        <v>170615.00568148447</v>
      </c>
      <c r="E27" s="19">
        <f t="shared" si="3"/>
        <v>886268.43441453844</v>
      </c>
      <c r="F27" s="24">
        <f t="shared" si="4"/>
        <v>82573928.16564022</v>
      </c>
      <c r="G27" s="29">
        <f t="shared" si="8"/>
        <v>1.097390278832822</v>
      </c>
      <c r="H27" s="24">
        <f t="shared" si="9"/>
        <v>23684.443476509601</v>
      </c>
      <c r="I27" s="24">
        <f t="shared" si="5"/>
        <v>237649.67418459142</v>
      </c>
    </row>
    <row r="28" spans="1:9" x14ac:dyDescent="0.25">
      <c r="A28" s="4">
        <v>43936</v>
      </c>
      <c r="B28" s="19">
        <f t="shared" si="0"/>
        <v>81903731.565585464</v>
      </c>
      <c r="C28" s="28">
        <f t="shared" si="6"/>
        <v>1.1871539784841472</v>
      </c>
      <c r="D28" s="19">
        <f t="shared" si="7"/>
        <v>202900.55439067038</v>
      </c>
      <c r="E28" s="19">
        <f t="shared" si="3"/>
        <v>1056883.440096023</v>
      </c>
      <c r="F28" s="24">
        <f t="shared" si="4"/>
        <v>82552350.325815409</v>
      </c>
      <c r="G28" s="29">
        <f t="shared" si="8"/>
        <v>1.0971291337384255</v>
      </c>
      <c r="H28" s="24">
        <f t="shared" si="9"/>
        <v>25991.078030687084</v>
      </c>
      <c r="I28" s="24">
        <f t="shared" si="5"/>
        <v>261334.11766110102</v>
      </c>
    </row>
    <row r="29" spans="1:9" x14ac:dyDescent="0.25">
      <c r="A29" s="4">
        <v>43937</v>
      </c>
      <c r="B29" s="19">
        <f t="shared" si="0"/>
        <v>81733116.559903979</v>
      </c>
      <c r="C29" s="28">
        <f t="shared" si="6"/>
        <v>1.1846809985733153</v>
      </c>
      <c r="D29" s="19">
        <f t="shared" si="7"/>
        <v>240874.20038152343</v>
      </c>
      <c r="E29" s="19">
        <f t="shared" si="3"/>
        <v>1259783.9944866933</v>
      </c>
      <c r="F29" s="24">
        <f t="shared" si="4"/>
        <v>82528665.882338896</v>
      </c>
      <c r="G29" s="29">
        <f t="shared" si="8"/>
        <v>1.0968424369899379</v>
      </c>
      <c r="H29" s="24">
        <f t="shared" si="9"/>
        <v>28515.56892473554</v>
      </c>
      <c r="I29" s="24">
        <f t="shared" si="5"/>
        <v>287325.1956917881</v>
      </c>
    </row>
    <row r="30" spans="1:9" x14ac:dyDescent="0.25">
      <c r="A30" s="4">
        <v>43938</v>
      </c>
      <c r="B30" s="19">
        <f t="shared" si="0"/>
        <v>81530216.00551331</v>
      </c>
      <c r="C30" s="28">
        <f t="shared" si="6"/>
        <v>1.1817400556421787</v>
      </c>
      <c r="D30" s="19">
        <f t="shared" si="7"/>
        <v>285359.08823853201</v>
      </c>
      <c r="E30" s="19">
        <f t="shared" si="3"/>
        <v>1500658.1948682168</v>
      </c>
      <c r="F30" s="24">
        <f t="shared" si="4"/>
        <v>82502674.804308206</v>
      </c>
      <c r="G30" s="29">
        <f t="shared" si="8"/>
        <v>1.0965277505806594</v>
      </c>
      <c r="H30" s="24">
        <f t="shared" si="9"/>
        <v>31277.086111561472</v>
      </c>
      <c r="I30" s="24">
        <f t="shared" si="5"/>
        <v>315840.76461652364</v>
      </c>
    </row>
    <row r="31" spans="1:9" x14ac:dyDescent="0.25">
      <c r="A31" s="4">
        <v>43939</v>
      </c>
      <c r="B31" s="19">
        <f t="shared" si="0"/>
        <v>81289341.805131778</v>
      </c>
      <c r="C31" s="28">
        <f t="shared" si="6"/>
        <v>1.1782487035409848</v>
      </c>
      <c r="D31" s="19">
        <f t="shared" si="7"/>
        <v>337220.26481300418</v>
      </c>
      <c r="E31" s="19">
        <f t="shared" si="3"/>
        <v>1786017.2831067487</v>
      </c>
      <c r="F31" s="24">
        <f t="shared" si="4"/>
        <v>82474159.235383481</v>
      </c>
      <c r="G31" s="29">
        <f t="shared" si="8"/>
        <v>1.0961824167742364</v>
      </c>
      <c r="H31" s="24">
        <f t="shared" si="9"/>
        <v>34296.192878628084</v>
      </c>
      <c r="I31" s="24">
        <f t="shared" si="5"/>
        <v>347117.85072808509</v>
      </c>
    </row>
    <row r="32" spans="1:9" x14ac:dyDescent="0.25">
      <c r="A32" s="4">
        <v>43940</v>
      </c>
      <c r="B32" s="19">
        <f t="shared" si="0"/>
        <v>81003982.716893256</v>
      </c>
      <c r="C32" s="28">
        <f t="shared" si="6"/>
        <v>1.1741125650473718</v>
      </c>
      <c r="D32" s="19">
        <f t="shared" si="7"/>
        <v>397329.33982366975</v>
      </c>
      <c r="E32" s="19">
        <f t="shared" si="3"/>
        <v>2123237.547919753</v>
      </c>
      <c r="F32" s="24">
        <f t="shared" si="4"/>
        <v>82442882.14927192</v>
      </c>
      <c r="G32" s="29">
        <f t="shared" si="8"/>
        <v>1.0958035409943452</v>
      </c>
      <c r="H32" s="24">
        <f t="shared" si="9"/>
        <v>37594.883595849889</v>
      </c>
      <c r="I32" s="24">
        <f t="shared" si="5"/>
        <v>381414.04360671318</v>
      </c>
    </row>
    <row r="33" spans="1:9" x14ac:dyDescent="0.25">
      <c r="A33" s="4">
        <v>43941</v>
      </c>
      <c r="B33" s="19">
        <f t="shared" si="0"/>
        <v>80666762.45208025</v>
      </c>
      <c r="C33" s="28">
        <f t="shared" si="6"/>
        <v>1.1692247245137855</v>
      </c>
      <c r="D33" s="19">
        <f t="shared" si="7"/>
        <v>466509.37034894776</v>
      </c>
      <c r="E33" s="19">
        <f t="shared" si="3"/>
        <v>2520566.8877434228</v>
      </c>
      <c r="F33" s="24">
        <f t="shared" si="4"/>
        <v>82408585.956393287</v>
      </c>
      <c r="G33" s="29">
        <f t="shared" si="8"/>
        <v>1.0953879739606125</v>
      </c>
      <c r="H33" s="24">
        <f t="shared" si="9"/>
        <v>41196.606567602532</v>
      </c>
      <c r="I33" s="24">
        <f t="shared" si="5"/>
        <v>419008.92720256309</v>
      </c>
    </row>
    <row r="34" spans="1:9" x14ac:dyDescent="0.25">
      <c r="A34" s="4">
        <v>43942</v>
      </c>
      <c r="B34" s="19">
        <f t="shared" si="0"/>
        <v>80269433.112256572</v>
      </c>
      <c r="C34" s="28">
        <f t="shared" si="6"/>
        <v>1.1634656327419721</v>
      </c>
      <c r="D34" s="19">
        <f t="shared" si="7"/>
        <v>545454.29002934799</v>
      </c>
      <c r="E34" s="19">
        <f t="shared" si="3"/>
        <v>2987076.2580923703</v>
      </c>
      <c r="F34" s="24">
        <f t="shared" si="4"/>
        <v>82370991.072797433</v>
      </c>
      <c r="G34" s="29">
        <f t="shared" si="8"/>
        <v>1.0949322931758982</v>
      </c>
      <c r="H34" s="24">
        <f t="shared" si="9"/>
        <v>45126.267402138597</v>
      </c>
      <c r="I34" s="24">
        <f t="shared" si="5"/>
        <v>460205.53377016564</v>
      </c>
    </row>
    <row r="35" spans="1:9" x14ac:dyDescent="0.25">
      <c r="A35" s="4">
        <v>43943</v>
      </c>
      <c r="B35" s="19">
        <f t="shared" si="0"/>
        <v>79802923.741907626</v>
      </c>
      <c r="C35" s="28">
        <f t="shared" si="6"/>
        <v>1.1567038107294256</v>
      </c>
      <c r="D35" s="19">
        <f t="shared" si="7"/>
        <v>634617.32068081852</v>
      </c>
      <c r="E35" s="19">
        <f t="shared" si="3"/>
        <v>3532530.5481217182</v>
      </c>
      <c r="F35" s="24">
        <f t="shared" si="4"/>
        <v>82329794.466229841</v>
      </c>
      <c r="G35" s="29">
        <f t="shared" si="8"/>
        <v>1.0944327839120327</v>
      </c>
      <c r="H35" s="24">
        <f t="shared" si="9"/>
        <v>49410.207449092399</v>
      </c>
      <c r="I35" s="24">
        <f t="shared" si="5"/>
        <v>505331.80117230426</v>
      </c>
    </row>
    <row r="36" spans="1:9" x14ac:dyDescent="0.25">
      <c r="A36" s="4">
        <v>43944</v>
      </c>
      <c r="B36" s="19">
        <f t="shared" ref="B36:B68" si="10">$K$1-E35</f>
        <v>79257469.451878279</v>
      </c>
      <c r="C36" s="28">
        <f t="shared" si="6"/>
        <v>1.1487977212495946</v>
      </c>
      <c r="D36" s="19">
        <f t="shared" si="7"/>
        <v>734064.27318640077</v>
      </c>
      <c r="E36" s="19">
        <f t="shared" ref="E36:E67" si="11">E35+D35</f>
        <v>4167147.8688025367</v>
      </c>
      <c r="F36" s="24">
        <f t="shared" si="4"/>
        <v>82284668.198827699</v>
      </c>
      <c r="G36" s="29">
        <f t="shared" si="8"/>
        <v>1.0938854198919294</v>
      </c>
      <c r="H36" s="24">
        <f t="shared" si="9"/>
        <v>54076.150892181249</v>
      </c>
      <c r="I36" s="24">
        <f t="shared" si="5"/>
        <v>554742.00862139661</v>
      </c>
    </row>
    <row r="37" spans="1:9" x14ac:dyDescent="0.25">
      <c r="A37" s="4">
        <v>43945</v>
      </c>
      <c r="B37" s="19">
        <f t="shared" si="10"/>
        <v>78622852.131197467</v>
      </c>
      <c r="C37" s="28">
        <f t="shared" si="6"/>
        <v>1.1395992578504284</v>
      </c>
      <c r="D37" s="19">
        <f t="shared" si="7"/>
        <v>843291.3642872771</v>
      </c>
      <c r="E37" s="19">
        <f t="shared" si="11"/>
        <v>4901212.1419889377</v>
      </c>
      <c r="F37" s="24">
        <f t="shared" si="4"/>
        <v>82235257.991378605</v>
      </c>
      <c r="G37" s="29">
        <f t="shared" si="8"/>
        <v>1.0932858439269293</v>
      </c>
      <c r="H37" s="24">
        <f t="shared" si="9"/>
        <v>59153.113024833023</v>
      </c>
      <c r="I37" s="24">
        <f t="shared" si="5"/>
        <v>608818.15951357782</v>
      </c>
    </row>
    <row r="38" spans="1:9" x14ac:dyDescent="0.25">
      <c r="A38" s="4">
        <v>43946</v>
      </c>
      <c r="B38" s="19">
        <f t="shared" si="10"/>
        <v>77888787.858011067</v>
      </c>
      <c r="C38" s="28">
        <f t="shared" si="6"/>
        <v>1.1289593601837575</v>
      </c>
      <c r="D38" s="19">
        <f t="shared" si="7"/>
        <v>961014.21289345622</v>
      </c>
      <c r="E38" s="19">
        <f t="shared" si="11"/>
        <v>5744503.5062762145</v>
      </c>
      <c r="F38" s="24">
        <f t="shared" si="4"/>
        <v>82181181.840486422</v>
      </c>
      <c r="G38" s="29">
        <f t="shared" si="8"/>
        <v>1.0926293488406384</v>
      </c>
      <c r="H38" s="24">
        <f t="shared" si="9"/>
        <v>64671.261094259607</v>
      </c>
      <c r="I38" s="24">
        <f t="shared" si="5"/>
        <v>667971.27253841085</v>
      </c>
    </row>
    <row r="39" spans="1:9" x14ac:dyDescent="0.25">
      <c r="A39" s="4">
        <v>43947</v>
      </c>
      <c r="B39" s="19">
        <f t="shared" si="10"/>
        <v>77045496.49372378</v>
      </c>
      <c r="C39" s="28">
        <f t="shared" si="6"/>
        <v>1.116736269989957</v>
      </c>
      <c r="D39" s="19">
        <f t="shared" si="7"/>
        <v>1084945.9909156936</v>
      </c>
      <c r="E39" s="19">
        <f t="shared" si="11"/>
        <v>6705517.7191696707</v>
      </c>
      <c r="F39" s="24">
        <f t="shared" si="4"/>
        <v>82122028.727461591</v>
      </c>
      <c r="G39" s="29">
        <f t="shared" si="8"/>
        <v>1.0919108590957249</v>
      </c>
      <c r="H39" s="24">
        <f t="shared" si="9"/>
        <v>70661.717898123796</v>
      </c>
      <c r="I39" s="24">
        <f t="shared" si="5"/>
        <v>732642.53363267041</v>
      </c>
    </row>
    <row r="40" spans="1:9" x14ac:dyDescent="0.25">
      <c r="A40" s="4">
        <v>43948</v>
      </c>
      <c r="B40" s="19">
        <f t="shared" si="10"/>
        <v>76084482.280830324</v>
      </c>
      <c r="C40" s="28">
        <f t="shared" si="6"/>
        <v>1.1028068454764632</v>
      </c>
      <c r="D40" s="19">
        <f t="shared" si="7"/>
        <v>1211598.5390357494</v>
      </c>
      <c r="E40" s="19">
        <f t="shared" si="11"/>
        <v>7790463.7100853641</v>
      </c>
      <c r="F40" s="24">
        <f t="shared" si="4"/>
        <v>82057357.466367334</v>
      </c>
      <c r="G40" s="29">
        <f t="shared" si="8"/>
        <v>1.0911249136394221</v>
      </c>
      <c r="H40" s="24">
        <f t="shared" si="9"/>
        <v>77156.297095320115</v>
      </c>
      <c r="I40" s="24">
        <f t="shared" si="5"/>
        <v>803304.25153079419</v>
      </c>
    </row>
    <row r="41" spans="1:9" x14ac:dyDescent="0.25">
      <c r="A41" s="4">
        <v>43949</v>
      </c>
      <c r="B41" s="19">
        <f t="shared" si="10"/>
        <v>74999536.289914638</v>
      </c>
      <c r="C41" s="28">
        <f t="shared" si="6"/>
        <v>1.0870810912899815</v>
      </c>
      <c r="D41" s="19">
        <f t="shared" si="7"/>
        <v>1336159.1628179064</v>
      </c>
      <c r="E41" s="19">
        <f t="shared" si="11"/>
        <v>9002062.2491211127</v>
      </c>
      <c r="F41" s="24">
        <f t="shared" si="4"/>
        <v>81986695.748469204</v>
      </c>
      <c r="G41" s="29">
        <f t="shared" si="8"/>
        <v>1.0902656505979473</v>
      </c>
      <c r="H41" s="24">
        <f t="shared" si="9"/>
        <v>84187.158004868761</v>
      </c>
      <c r="I41" s="24">
        <f t="shared" si="5"/>
        <v>880460.54862611427</v>
      </c>
    </row>
    <row r="42" spans="1:9" x14ac:dyDescent="0.25">
      <c r="A42" s="4">
        <v>43950</v>
      </c>
      <c r="B42" s="19">
        <f t="shared" si="10"/>
        <v>73787937.750878885</v>
      </c>
      <c r="C42" s="28">
        <f t="shared" si="6"/>
        <v>1.0695195712169907</v>
      </c>
      <c r="D42" s="19">
        <f t="shared" si="7"/>
        <v>1452513.3608531978</v>
      </c>
      <c r="E42" s="19">
        <f t="shared" si="11"/>
        <v>10338221.411939019</v>
      </c>
      <c r="F42" s="24">
        <f t="shared" si="4"/>
        <v>81909539.45137389</v>
      </c>
      <c r="G42" s="29">
        <f t="shared" si="8"/>
        <v>1.0893267945804581</v>
      </c>
      <c r="H42" s="24">
        <f t="shared" si="9"/>
        <v>91786.366594170424</v>
      </c>
      <c r="I42" s="24">
        <f t="shared" si="5"/>
        <v>964647.70663098304</v>
      </c>
    </row>
    <row r="43" spans="1:9" x14ac:dyDescent="0.25">
      <c r="A43" s="4">
        <v>43951</v>
      </c>
      <c r="B43" s="19">
        <f t="shared" si="10"/>
        <v>72451778.588060975</v>
      </c>
      <c r="C43" s="28">
        <f t="shared" si="6"/>
        <v>1.0501526066635243</v>
      </c>
      <c r="D43" s="19">
        <f t="shared" si="7"/>
        <v>1553491.4668866622</v>
      </c>
      <c r="E43" s="19">
        <f t="shared" si="11"/>
        <v>11790734.772792216</v>
      </c>
      <c r="F43" s="24">
        <f t="shared" si="4"/>
        <v>81825352.29336901</v>
      </c>
      <c r="G43" s="29">
        <f t="shared" si="8"/>
        <v>1.0883016474998344</v>
      </c>
      <c r="H43" s="24">
        <f t="shared" si="9"/>
        <v>99985.348508214505</v>
      </c>
      <c r="I43" s="24">
        <f t="shared" si="5"/>
        <v>1056434.0732251534</v>
      </c>
    </row>
    <row r="44" spans="1:9" x14ac:dyDescent="0.25">
      <c r="A44" s="4">
        <v>43952</v>
      </c>
      <c r="B44" s="19">
        <f t="shared" si="10"/>
        <v>70999265.22720778</v>
      </c>
      <c r="C44" s="28">
        <f t="shared" si="6"/>
        <v>1.0290991457017675</v>
      </c>
      <c r="D44" s="19">
        <f t="shared" si="7"/>
        <v>1631403.1133805702</v>
      </c>
      <c r="E44" s="19">
        <f t="shared" si="11"/>
        <v>13344226.239678878</v>
      </c>
      <c r="F44" s="24">
        <f t="shared" si="4"/>
        <v>81733565.926774845</v>
      </c>
      <c r="G44" s="29">
        <f t="shared" si="8"/>
        <v>1.0871830839800207</v>
      </c>
      <c r="H44" s="24">
        <f t="shared" si="9"/>
        <v>108814.21950733496</v>
      </c>
      <c r="I44" s="24">
        <f t="shared" si="5"/>
        <v>1156419.421733368</v>
      </c>
    </row>
    <row r="45" spans="1:9" x14ac:dyDescent="0.25">
      <c r="A45" s="4">
        <v>43953</v>
      </c>
      <c r="B45" s="19">
        <f t="shared" si="10"/>
        <v>69445773.760321125</v>
      </c>
      <c r="C45" s="28">
        <f t="shared" si="6"/>
        <v>1.006582057161316</v>
      </c>
      <c r="D45" s="19">
        <f t="shared" si="7"/>
        <v>1678875.5502751486</v>
      </c>
      <c r="E45" s="19">
        <f t="shared" si="11"/>
        <v>14975629.353059448</v>
      </c>
      <c r="F45" s="24">
        <f t="shared" si="4"/>
        <v>81633580.578266636</v>
      </c>
      <c r="G45" s="29">
        <f t="shared" si="8"/>
        <v>1.0859635525963562</v>
      </c>
      <c r="H45" s="24">
        <f t="shared" si="9"/>
        <v>118300.97874486336</v>
      </c>
      <c r="I45" s="24">
        <f t="shared" si="5"/>
        <v>1265233.6412407029</v>
      </c>
    </row>
    <row r="46" spans="1:9" x14ac:dyDescent="0.25">
      <c r="A46" s="4">
        <v>43954</v>
      </c>
      <c r="B46" s="19">
        <f t="shared" si="10"/>
        <v>67814370.646940559</v>
      </c>
      <c r="C46" s="28">
        <f t="shared" si="6"/>
        <v>0.98293567793608727</v>
      </c>
      <c r="D46" s="19">
        <f t="shared" si="7"/>
        <v>1689926.0051137954</v>
      </c>
      <c r="E46" s="19">
        <f t="shared" si="11"/>
        <v>16654504.903334597</v>
      </c>
      <c r="F46" s="24">
        <f t="shared" si="4"/>
        <v>81524766.358759299</v>
      </c>
      <c r="G46" s="29">
        <f t="shared" si="8"/>
        <v>1.0846350843832988</v>
      </c>
      <c r="H46" s="24">
        <f t="shared" si="9"/>
        <v>128470.55115339784</v>
      </c>
      <c r="I46" s="24">
        <f t="shared" si="5"/>
        <v>1383534.6199855662</v>
      </c>
    </row>
    <row r="47" spans="1:9" x14ac:dyDescent="0.25">
      <c r="A47" s="4">
        <v>43955</v>
      </c>
      <c r="B47" s="19">
        <f t="shared" si="10"/>
        <v>66135495.096665405</v>
      </c>
      <c r="C47" s="28">
        <f t="shared" si="6"/>
        <v>0.95860120927646431</v>
      </c>
      <c r="D47" s="19">
        <f t="shared" si="7"/>
        <v>1661088.5634983522</v>
      </c>
      <c r="E47" s="19">
        <f t="shared" si="11"/>
        <v>18344430.908448391</v>
      </c>
      <c r="F47" s="24">
        <f t="shared" si="4"/>
        <v>81406465.380014434</v>
      </c>
      <c r="G47" s="29">
        <f t="shared" si="8"/>
        <v>1.0831893102383772</v>
      </c>
      <c r="H47" s="24">
        <f t="shared" si="9"/>
        <v>139343.66709103459</v>
      </c>
      <c r="I47" s="24">
        <f t="shared" si="5"/>
        <v>1512005.1711389641</v>
      </c>
    </row>
    <row r="48" spans="1:9" x14ac:dyDescent="0.25">
      <c r="A48" s="4">
        <v>43956</v>
      </c>
      <c r="B48" s="19">
        <f t="shared" si="10"/>
        <v>64445569.091551609</v>
      </c>
      <c r="C48" s="28">
        <f t="shared" si="6"/>
        <v>0.93410656975313344</v>
      </c>
      <c r="D48" s="19">
        <f t="shared" si="7"/>
        <v>1592321.5056848254</v>
      </c>
      <c r="E48" s="19">
        <f t="shared" si="11"/>
        <v>20005519.471946742</v>
      </c>
      <c r="F48" s="24">
        <f t="shared" si="4"/>
        <v>81277994.828861043</v>
      </c>
      <c r="G48" s="29">
        <f t="shared" si="8"/>
        <v>1.0816174890447625</v>
      </c>
      <c r="H48" s="24">
        <f t="shared" si="9"/>
        <v>150935.57064242382</v>
      </c>
      <c r="I48" s="24">
        <f t="shared" si="5"/>
        <v>1651348.8382299987</v>
      </c>
    </row>
    <row r="49" spans="1:9" x14ac:dyDescent="0.25">
      <c r="A49" s="4">
        <v>43957</v>
      </c>
      <c r="B49" s="19">
        <f t="shared" si="10"/>
        <v>62784480.528053254</v>
      </c>
      <c r="C49" s="28">
        <f t="shared" si="6"/>
        <v>0.91002991464746841</v>
      </c>
      <c r="D49" s="19">
        <f t="shared" si="7"/>
        <v>1487397.9796193969</v>
      </c>
      <c r="E49" s="19">
        <f t="shared" si="11"/>
        <v>21597840.977631569</v>
      </c>
      <c r="F49" s="24">
        <f t="shared" si="4"/>
        <v>81138651.161770001</v>
      </c>
      <c r="G49" s="29">
        <f t="shared" si="8"/>
        <v>1.0799105485172986</v>
      </c>
      <c r="H49" s="24">
        <f t="shared" si="9"/>
        <v>163254.55292579683</v>
      </c>
      <c r="I49" s="24">
        <f t="shared" si="5"/>
        <v>1802284.4088724225</v>
      </c>
    </row>
    <row r="50" spans="1:9" x14ac:dyDescent="0.25">
      <c r="A50" s="4">
        <v>43958</v>
      </c>
      <c r="B50" s="19">
        <f t="shared" si="10"/>
        <v>61192159.022368431</v>
      </c>
      <c r="C50" s="28">
        <f t="shared" si="6"/>
        <v>0.88695000394784529</v>
      </c>
      <c r="D50" s="19">
        <f t="shared" si="7"/>
        <v>1353576.6564398566</v>
      </c>
      <c r="E50" s="19">
        <f t="shared" si="11"/>
        <v>23085238.957250968</v>
      </c>
      <c r="F50" s="24">
        <f t="shared" si="4"/>
        <v>80987715.591127574</v>
      </c>
      <c r="G50" s="29">
        <f t="shared" si="8"/>
        <v>1.0780591409342555</v>
      </c>
      <c r="H50" s="24">
        <f t="shared" si="9"/>
        <v>176300.31379804361</v>
      </c>
      <c r="I50" s="24">
        <f t="shared" si="5"/>
        <v>1965538.9617982195</v>
      </c>
    </row>
    <row r="51" spans="1:9" x14ac:dyDescent="0.25">
      <c r="A51" s="4">
        <v>43959</v>
      </c>
      <c r="B51" s="19">
        <f t="shared" si="10"/>
        <v>59704761.042749032</v>
      </c>
      <c r="C51" s="28">
        <f t="shared" si="6"/>
        <v>0.86539090773401173</v>
      </c>
      <c r="D51" s="19">
        <f t="shared" si="7"/>
        <v>1200554.820773042</v>
      </c>
      <c r="E51" s="19">
        <f t="shared" si="11"/>
        <v>24438815.613690823</v>
      </c>
      <c r="F51" s="24">
        <f t="shared" si="4"/>
        <v>80824461.038201779</v>
      </c>
      <c r="G51" s="29">
        <f t="shared" si="8"/>
        <v>1.0760537160314088</v>
      </c>
      <c r="H51" s="24">
        <f t="shared" si="9"/>
        <v>190062.16483955857</v>
      </c>
      <c r="I51" s="24">
        <f t="shared" si="5"/>
        <v>2141839.2755962629</v>
      </c>
    </row>
    <row r="52" spans="1:9" x14ac:dyDescent="0.25">
      <c r="A52" s="4">
        <v>43960</v>
      </c>
      <c r="B52" s="19">
        <f t="shared" si="10"/>
        <v>58351184.386309177</v>
      </c>
      <c r="C52" s="28">
        <f t="shared" si="6"/>
        <v>0.84577148524666035</v>
      </c>
      <c r="D52" s="19">
        <f t="shared" si="7"/>
        <v>1038949.2261332266</v>
      </c>
      <c r="E52" s="19">
        <f t="shared" si="11"/>
        <v>25639370.434463866</v>
      </c>
      <c r="F52" s="24">
        <f t="shared" si="4"/>
        <v>80648160.724403739</v>
      </c>
      <c r="G52" s="29">
        <f t="shared" si="8"/>
        <v>1.0738846133835243</v>
      </c>
      <c r="H52" s="24">
        <f t="shared" si="9"/>
        <v>204517.09875258117</v>
      </c>
      <c r="I52" s="24">
        <f t="shared" si="5"/>
        <v>2331901.4404358217</v>
      </c>
    </row>
    <row r="53" spans="1:9" x14ac:dyDescent="0.25">
      <c r="A53" s="4">
        <v>43961</v>
      </c>
      <c r="B53" s="19">
        <f t="shared" si="10"/>
        <v>57150629.565536134</v>
      </c>
      <c r="C53" s="28">
        <f t="shared" si="6"/>
        <v>0.82837003839404955</v>
      </c>
      <c r="D53" s="19">
        <f t="shared" si="7"/>
        <v>878713.63008256746</v>
      </c>
      <c r="E53" s="19">
        <f t="shared" si="11"/>
        <v>26678319.660597093</v>
      </c>
      <c r="F53" s="24">
        <f t="shared" si="4"/>
        <v>80458098.559564173</v>
      </c>
      <c r="G53" s="29">
        <f t="shared" si="8"/>
        <v>1.0715421765532567</v>
      </c>
      <c r="H53" s="24">
        <f t="shared" si="9"/>
        <v>219627.76552423567</v>
      </c>
      <c r="I53" s="24">
        <f t="shared" si="5"/>
        <v>2536418.5391884027</v>
      </c>
    </row>
    <row r="54" spans="1:9" x14ac:dyDescent="0.25">
      <c r="A54" s="4">
        <v>43962</v>
      </c>
      <c r="B54" s="19">
        <f t="shared" si="10"/>
        <v>56111680.339402907</v>
      </c>
      <c r="C54" s="28">
        <f t="shared" si="6"/>
        <v>0.81331098450638339</v>
      </c>
      <c r="D54" s="19">
        <f t="shared" si="7"/>
        <v>727900.04348887107</v>
      </c>
      <c r="E54" s="19">
        <f t="shared" si="11"/>
        <v>27557033.29067966</v>
      </c>
      <c r="F54" s="24">
        <f t="shared" si="4"/>
        <v>80253581.4608116</v>
      </c>
      <c r="G54" s="29">
        <f t="shared" si="8"/>
        <v>1.0690168911163256</v>
      </c>
      <c r="H54" s="24">
        <f t="shared" si="9"/>
        <v>235340.41390136781</v>
      </c>
      <c r="I54" s="24">
        <f t="shared" si="5"/>
        <v>2756046.3047126383</v>
      </c>
    </row>
    <row r="55" spans="1:9" x14ac:dyDescent="0.25">
      <c r="A55" s="4">
        <v>43963</v>
      </c>
      <c r="B55" s="19">
        <f t="shared" si="10"/>
        <v>55232966.709320337</v>
      </c>
      <c r="C55" s="28">
        <f t="shared" si="6"/>
        <v>0.80057446613340255</v>
      </c>
      <c r="D55" s="19">
        <f t="shared" si="7"/>
        <v>592009.10099217307</v>
      </c>
      <c r="E55" s="19">
        <f t="shared" si="11"/>
        <v>28284933.334168531</v>
      </c>
      <c r="F55" s="24">
        <f t="shared" si="4"/>
        <v>80033953.695287362</v>
      </c>
      <c r="G55" s="29">
        <f t="shared" si="8"/>
        <v>1.0662995483378761</v>
      </c>
      <c r="H55" s="24">
        <f t="shared" si="9"/>
        <v>251582.87762286951</v>
      </c>
      <c r="I55" s="24">
        <f t="shared" si="5"/>
        <v>2991386.7186140059</v>
      </c>
    </row>
    <row r="56" spans="1:9" x14ac:dyDescent="0.25">
      <c r="A56" s="4">
        <v>43964</v>
      </c>
      <c r="B56" s="19">
        <f t="shared" si="10"/>
        <v>54505066.665831469</v>
      </c>
      <c r="C56" s="28">
        <f t="shared" si="6"/>
        <v>0.79002391591977006</v>
      </c>
      <c r="D56" s="19">
        <f t="shared" si="7"/>
        <v>473947.36997292453</v>
      </c>
      <c r="E56" s="19">
        <f t="shared" si="11"/>
        <v>28876942.435160704</v>
      </c>
      <c r="F56" s="24">
        <f t="shared" si="4"/>
        <v>79798613.281385988</v>
      </c>
      <c r="G56" s="29">
        <f t="shared" si="8"/>
        <v>1.0633814357388103</v>
      </c>
      <c r="H56" s="24">
        <f t="shared" si="9"/>
        <v>268262.70877880888</v>
      </c>
      <c r="I56" s="24">
        <f t="shared" si="5"/>
        <v>3242969.5962368753</v>
      </c>
    </row>
    <row r="57" spans="1:9" x14ac:dyDescent="0.25">
      <c r="A57" s="4">
        <v>43965</v>
      </c>
      <c r="B57" s="19">
        <f t="shared" si="10"/>
        <v>53913057.564839296</v>
      </c>
      <c r="C57" s="28">
        <f t="shared" si="6"/>
        <v>0.78144303753843647</v>
      </c>
      <c r="D57" s="19">
        <f t="shared" si="7"/>
        <v>374429.75716588588</v>
      </c>
      <c r="E57" s="19">
        <f t="shared" si="11"/>
        <v>29350889.80513363</v>
      </c>
      <c r="F57" s="24">
        <f t="shared" si="4"/>
        <v>79547030.40376313</v>
      </c>
      <c r="G57" s="29">
        <f t="shared" si="8"/>
        <v>1.0602545550129798</v>
      </c>
      <c r="H57" s="24">
        <f t="shared" si="9"/>
        <v>285265.58441639214</v>
      </c>
      <c r="I57" s="24">
        <f t="shared" si="5"/>
        <v>3511232.3050156841</v>
      </c>
    </row>
    <row r="58" spans="1:9" x14ac:dyDescent="0.25">
      <c r="A58" s="4">
        <v>43966</v>
      </c>
      <c r="B58" s="19">
        <f t="shared" si="10"/>
        <v>53439110.194866374</v>
      </c>
      <c r="C58" s="28">
        <f t="shared" si="6"/>
        <v>0.77457340540934472</v>
      </c>
      <c r="D58" s="19">
        <f t="shared" si="7"/>
        <v>292595.52678448899</v>
      </c>
      <c r="E58" s="19">
        <f t="shared" si="11"/>
        <v>29725319.562299516</v>
      </c>
      <c r="F58" s="24">
        <f t="shared" si="4"/>
        <v>79278767.694984317</v>
      </c>
      <c r="G58" s="29">
        <f t="shared" si="8"/>
        <v>1.056911866700561</v>
      </c>
      <c r="H58" s="24">
        <f t="shared" si="9"/>
        <v>302454.1352659195</v>
      </c>
      <c r="I58" s="24">
        <f t="shared" si="5"/>
        <v>3796497.8894320764</v>
      </c>
    </row>
    <row r="59" spans="1:9" x14ac:dyDescent="0.25">
      <c r="A59" s="4">
        <v>43967</v>
      </c>
      <c r="B59" s="19">
        <f t="shared" si="10"/>
        <v>53064680.43770048</v>
      </c>
      <c r="C59" s="28">
        <f t="shared" si="6"/>
        <v>0.76914623173379115</v>
      </c>
      <c r="D59" s="19">
        <f t="shared" si="7"/>
        <v>226636.71358900276</v>
      </c>
      <c r="E59" s="19">
        <f t="shared" si="11"/>
        <v>30017915.089084007</v>
      </c>
      <c r="F59" s="24">
        <f t="shared" si="4"/>
        <v>78993502.110567927</v>
      </c>
      <c r="G59" s="29">
        <f t="shared" si="8"/>
        <v>1.0533475596627944</v>
      </c>
      <c r="H59" s="24">
        <f t="shared" si="9"/>
        <v>319667.36469520698</v>
      </c>
      <c r="I59" s="24">
        <f t="shared" si="5"/>
        <v>4098952.0246979957</v>
      </c>
    </row>
    <row r="60" spans="1:9" x14ac:dyDescent="0.25">
      <c r="A60" s="4">
        <v>43968</v>
      </c>
      <c r="B60" s="19">
        <f t="shared" si="10"/>
        <v>52772084.910915993</v>
      </c>
      <c r="C60" s="28">
        <f t="shared" si="6"/>
        <v>0.76490520465151812</v>
      </c>
      <c r="D60" s="19">
        <f t="shared" si="7"/>
        <v>174316.77422951197</v>
      </c>
      <c r="E60" s="19">
        <f t="shared" si="11"/>
        <v>30244551.802673008</v>
      </c>
      <c r="F60" s="24">
        <f t="shared" si="4"/>
        <v>78691047.975302011</v>
      </c>
      <c r="G60" s="29">
        <f t="shared" si="8"/>
        <v>1.0495573417275603</v>
      </c>
      <c r="H60" s="24">
        <f t="shared" si="9"/>
        <v>336720.83850553277</v>
      </c>
      <c r="I60" s="24">
        <f t="shared" si="5"/>
        <v>4418619.389393203</v>
      </c>
    </row>
    <row r="61" spans="1:9" x14ac:dyDescent="0.25">
      <c r="A61" s="4">
        <v>43969</v>
      </c>
      <c r="B61" s="19">
        <f t="shared" si="10"/>
        <v>52545448.197326988</v>
      </c>
      <c r="C61" s="28">
        <f t="shared" si="6"/>
        <v>0.76162021786196854</v>
      </c>
      <c r="D61" s="19">
        <f t="shared" si="7"/>
        <v>133335.80786621734</v>
      </c>
      <c r="E61" s="19">
        <f t="shared" si="11"/>
        <v>30418868.57690252</v>
      </c>
      <c r="F61" s="24">
        <f t="shared" si="4"/>
        <v>78371380.61060679</v>
      </c>
      <c r="G61" s="29">
        <f t="shared" si="8"/>
        <v>1.0455387458972365</v>
      </c>
      <c r="H61" s="24">
        <f t="shared" si="9"/>
        <v>353407.82816614211</v>
      </c>
      <c r="I61" s="24">
        <f t="shared" si="5"/>
        <v>4755340.2278987356</v>
      </c>
    </row>
    <row r="62" spans="1:9" x14ac:dyDescent="0.25">
      <c r="A62" s="4">
        <v>43970</v>
      </c>
      <c r="B62" s="19">
        <f t="shared" si="10"/>
        <v>52371131.423097476</v>
      </c>
      <c r="C62" s="28">
        <f t="shared" si="6"/>
        <v>0.75909358265149141</v>
      </c>
      <c r="D62" s="19">
        <f t="shared" si="7"/>
        <v>101551.24703587002</v>
      </c>
      <c r="E62" s="19">
        <f t="shared" si="11"/>
        <v>30552204.384768736</v>
      </c>
      <c r="F62" s="24">
        <f t="shared" si="4"/>
        <v>78034659.772101268</v>
      </c>
      <c r="G62" s="29">
        <f t="shared" si="8"/>
        <v>1.0412914442766936</v>
      </c>
      <c r="H62" s="24">
        <f t="shared" si="9"/>
        <v>369501.57745109429</v>
      </c>
      <c r="I62" s="24">
        <f t="shared" si="5"/>
        <v>5108748.0560648777</v>
      </c>
    </row>
    <row r="63" spans="1:9" x14ac:dyDescent="0.25">
      <c r="A63" s="4">
        <v>43971</v>
      </c>
      <c r="B63" s="19">
        <f t="shared" si="10"/>
        <v>52237795.615231261</v>
      </c>
      <c r="C63" s="28">
        <f t="shared" si="6"/>
        <v>0.75716094622874153</v>
      </c>
      <c r="D63" s="19">
        <f t="shared" si="7"/>
        <v>77086.899935185225</v>
      </c>
      <c r="E63" s="19">
        <f t="shared" si="11"/>
        <v>30653755.631804604</v>
      </c>
      <c r="F63" s="24">
        <f t="shared" si="4"/>
        <v>77681251.943935126</v>
      </c>
      <c r="G63" s="29">
        <f t="shared" si="8"/>
        <v>1.0368175594795435</v>
      </c>
      <c r="H63" s="24">
        <f t="shared" si="9"/>
        <v>384758.83124656655</v>
      </c>
      <c r="I63" s="24">
        <f t="shared" si="5"/>
        <v>5478249.6335159717</v>
      </c>
    </row>
    <row r="64" spans="1:9" x14ac:dyDescent="0.25">
      <c r="A64" s="4">
        <v>43972</v>
      </c>
      <c r="B64" s="19">
        <f t="shared" si="10"/>
        <v>52136244.3681954</v>
      </c>
      <c r="C64" s="28">
        <f t="shared" si="6"/>
        <v>0.75568901125539889</v>
      </c>
      <c r="D64" s="19">
        <f t="shared" si="7"/>
        <v>58367.19009676516</v>
      </c>
      <c r="E64" s="19">
        <f t="shared" si="11"/>
        <v>30730842.53173979</v>
      </c>
      <c r="F64" s="24">
        <f t="shared" si="4"/>
        <v>77311750.366484031</v>
      </c>
      <c r="G64" s="29">
        <f t="shared" si="8"/>
        <v>1.0321219608446508</v>
      </c>
      <c r="H64" s="24">
        <f t="shared" si="9"/>
        <v>398924.71240126662</v>
      </c>
      <c r="I64" s="24">
        <f t="shared" si="5"/>
        <v>5863008.4647625387</v>
      </c>
    </row>
    <row r="65" spans="1:9" x14ac:dyDescent="0.25">
      <c r="A65" s="4">
        <v>43973</v>
      </c>
      <c r="B65" s="19">
        <f t="shared" si="10"/>
        <v>52059157.468260214</v>
      </c>
      <c r="C65" s="28">
        <f t="shared" si="6"/>
        <v>0.7545716748630541</v>
      </c>
      <c r="D65" s="19">
        <f t="shared" si="7"/>
        <v>44107.444173980373</v>
      </c>
      <c r="E65" s="19">
        <f t="shared" si="11"/>
        <v>30789209.721836556</v>
      </c>
      <c r="F65" s="24">
        <f t="shared" si="4"/>
        <v>76926991.535237461</v>
      </c>
      <c r="G65" s="29">
        <f t="shared" si="8"/>
        <v>1.0272125305366884</v>
      </c>
      <c r="H65" s="24">
        <f t="shared" si="9"/>
        <v>411738.95639298367</v>
      </c>
      <c r="I65" s="24">
        <f t="shared" si="5"/>
        <v>6261933.1771638049</v>
      </c>
    </row>
    <row r="66" spans="1:9" x14ac:dyDescent="0.25">
      <c r="A66" s="4">
        <v>43974</v>
      </c>
      <c r="B66" s="19">
        <f t="shared" si="10"/>
        <v>52000790.278163448</v>
      </c>
      <c r="C66" s="28">
        <f t="shared" si="6"/>
        <v>0.75372567138297064</v>
      </c>
      <c r="D66" s="19">
        <f t="shared" si="7"/>
        <v>33282.228024289027</v>
      </c>
      <c r="E66" s="19">
        <f t="shared" si="11"/>
        <v>30833317.166010536</v>
      </c>
      <c r="F66" s="24">
        <f t="shared" si="4"/>
        <v>76528066.82283619</v>
      </c>
      <c r="G66" s="29">
        <f t="shared" si="8"/>
        <v>1.0221003827607347</v>
      </c>
      <c r="H66" s="24">
        <f t="shared" si="9"/>
        <v>422943.41531697195</v>
      </c>
      <c r="I66" s="24">
        <f t="shared" si="5"/>
        <v>6673672.1335567888</v>
      </c>
    </row>
    <row r="67" spans="1:9" x14ac:dyDescent="0.25">
      <c r="A67" s="4">
        <v>43975</v>
      </c>
      <c r="B67" s="19">
        <f t="shared" si="10"/>
        <v>51956682.833989464</v>
      </c>
      <c r="C67" s="28">
        <f t="shared" si="6"/>
        <v>0.75308635584958761</v>
      </c>
      <c r="D67" s="19">
        <f t="shared" si="7"/>
        <v>25085.669662728367</v>
      </c>
      <c r="E67" s="19">
        <f t="shared" si="11"/>
        <v>30866599.394034825</v>
      </c>
      <c r="F67" s="24">
        <f t="shared" si="4"/>
        <v>76116327.866443217</v>
      </c>
      <c r="G67" s="29">
        <f t="shared" si="8"/>
        <v>1.0168000181799712</v>
      </c>
      <c r="H67" s="24">
        <f t="shared" si="9"/>
        <v>432290.62668160943</v>
      </c>
      <c r="I67" s="24">
        <f t="shared" si="5"/>
        <v>7096615.5488737607</v>
      </c>
    </row>
    <row r="68" spans="1:9" x14ac:dyDescent="0.25">
      <c r="A68" s="4">
        <v>43976</v>
      </c>
      <c r="B68" s="19">
        <f t="shared" si="10"/>
        <v>51923400.605965175</v>
      </c>
      <c r="C68" s="28">
        <f t="shared" si="6"/>
        <v>0.75260394645679674</v>
      </c>
      <c r="D68" s="19">
        <f t="shared" si="7"/>
        <v>18891.675550350661</v>
      </c>
      <c r="E68" s="19">
        <f t="shared" ref="E68:E74" si="12">E67+D67</f>
        <v>30891685.063697554</v>
      </c>
      <c r="F68" s="24">
        <f t="shared" si="4"/>
        <v>75693384.451126233</v>
      </c>
      <c r="G68" s="29">
        <f t="shared" si="8"/>
        <v>1.0113293954956823</v>
      </c>
      <c r="H68" s="24">
        <f t="shared" si="9"/>
        <v>439553.11706889165</v>
      </c>
      <c r="I68" s="24">
        <f t="shared" si="5"/>
        <v>7528906.1755553698</v>
      </c>
    </row>
    <row r="69" spans="1:9" x14ac:dyDescent="0.25">
      <c r="A69" s="4">
        <v>43977</v>
      </c>
      <c r="B69" s="19">
        <f t="shared" ref="B69:B74" si="13">$K$1-E68</f>
        <v>51898314.936302446</v>
      </c>
      <c r="C69" s="28">
        <f t="shared" si="6"/>
        <v>0.75224034211333413</v>
      </c>
      <c r="D69" s="19">
        <f t="shared" si="7"/>
        <v>14217.949574375285</v>
      </c>
      <c r="E69" s="19">
        <f t="shared" si="12"/>
        <v>30910576.739247903</v>
      </c>
      <c r="F69" s="24">
        <f t="shared" ref="F69:F132" si="14">$K$1-I68</f>
        <v>75261093.824444637</v>
      </c>
      <c r="G69" s="29">
        <f t="shared" si="8"/>
        <v>1.0057099033245425</v>
      </c>
      <c r="H69" s="24">
        <f t="shared" si="9"/>
        <v>444532.98817352508</v>
      </c>
      <c r="I69" s="24">
        <f t="shared" ref="I69:I132" si="15">H68+I68</f>
        <v>7968459.2926242612</v>
      </c>
    </row>
    <row r="70" spans="1:9" x14ac:dyDescent="0.25">
      <c r="A70" s="4">
        <v>43978</v>
      </c>
      <c r="B70" s="19">
        <f t="shared" si="13"/>
        <v>51879423.260752097</v>
      </c>
      <c r="C70" s="28">
        <f t="shared" ref="C70:C133" si="16">(1+($K$2/100))*B70/$K$1</f>
        <v>0.7519665166433448</v>
      </c>
      <c r="D70" s="19">
        <f t="shared" ref="D70:D133" si="17">D69*C69</f>
        <v>10695.315251978198</v>
      </c>
      <c r="E70" s="19">
        <f t="shared" si="12"/>
        <v>30924794.688822277</v>
      </c>
      <c r="F70" s="24">
        <f t="shared" si="14"/>
        <v>74821540.707375735</v>
      </c>
      <c r="G70" s="29">
        <f t="shared" ref="G70:G133" si="18">(1+($K$3/100))*F69/$K$1</f>
        <v>0.99996621822549958</v>
      </c>
      <c r="H70" s="24">
        <f t="shared" ref="H70:H133" si="19">H69*G69</f>
        <v>447071.22856056591</v>
      </c>
      <c r="I70" s="24">
        <f t="shared" si="15"/>
        <v>8412992.280797787</v>
      </c>
    </row>
    <row r="71" spans="1:9" x14ac:dyDescent="0.25">
      <c r="A71" s="4">
        <v>43979</v>
      </c>
      <c r="B71" s="19">
        <f t="shared" si="13"/>
        <v>51865205.311177723</v>
      </c>
      <c r="C71" s="28">
        <f t="shared" si="16"/>
        <v>0.75176043451399044</v>
      </c>
      <c r="D71" s="19">
        <f t="shared" si="17"/>
        <v>8042.518954432483</v>
      </c>
      <c r="E71" s="19">
        <f t="shared" si="12"/>
        <v>30935490.004074257</v>
      </c>
      <c r="F71" s="24">
        <f t="shared" si="14"/>
        <v>74377007.71920222</v>
      </c>
      <c r="G71" s="29">
        <f t="shared" si="18"/>
        <v>0.99412603911237252</v>
      </c>
      <c r="H71" s="24">
        <f t="shared" si="19"/>
        <v>447056.12570113706</v>
      </c>
      <c r="I71" s="24">
        <f t="shared" si="15"/>
        <v>8860063.5093583521</v>
      </c>
    </row>
    <row r="72" spans="1:9" x14ac:dyDescent="0.25">
      <c r="A72" s="4">
        <v>43980</v>
      </c>
      <c r="B72" s="19">
        <f t="shared" si="13"/>
        <v>51854509.995925739</v>
      </c>
      <c r="C72" s="28">
        <f t="shared" si="16"/>
        <v>0.75160541122250135</v>
      </c>
      <c r="D72" s="19">
        <f t="shared" si="17"/>
        <v>6046.0475437711675</v>
      </c>
      <c r="E72" s="19">
        <f t="shared" si="12"/>
        <v>30943532.52302869</v>
      </c>
      <c r="F72" s="24">
        <f t="shared" si="14"/>
        <v>73929936.490641654</v>
      </c>
      <c r="G72" s="29">
        <f t="shared" si="18"/>
        <v>0.98821969430030743</v>
      </c>
      <c r="H72" s="24">
        <f t="shared" si="19"/>
        <v>444430.1355041943</v>
      </c>
      <c r="I72" s="24">
        <f t="shared" si="15"/>
        <v>9307119.6350594889</v>
      </c>
    </row>
    <row r="73" spans="1:9" x14ac:dyDescent="0.25">
      <c r="A73" s="4">
        <v>43981</v>
      </c>
      <c r="B73" s="19">
        <f t="shared" si="13"/>
        <v>51846467.476971313</v>
      </c>
      <c r="C73" s="28">
        <f t="shared" si="16"/>
        <v>0.75148883889800189</v>
      </c>
      <c r="D73" s="19">
        <f t="shared" si="17"/>
        <v>4544.2420504069223</v>
      </c>
      <c r="E73" s="19">
        <f t="shared" si="12"/>
        <v>30949578.570572462</v>
      </c>
      <c r="F73" s="24">
        <f t="shared" si="14"/>
        <v>73482880.364940509</v>
      </c>
      <c r="G73" s="29">
        <f t="shared" si="18"/>
        <v>0.9822796248303638</v>
      </c>
      <c r="H73" s="24">
        <f t="shared" si="19"/>
        <v>439194.61264579912</v>
      </c>
      <c r="I73" s="24">
        <f t="shared" si="15"/>
        <v>9751549.7705636825</v>
      </c>
    </row>
    <row r="74" spans="1:9" x14ac:dyDescent="0.25">
      <c r="A74" s="4">
        <v>43982</v>
      </c>
      <c r="B74" s="19">
        <f t="shared" si="13"/>
        <v>51840421.429427534</v>
      </c>
      <c r="C74" s="28">
        <f t="shared" si="16"/>
        <v>0.75140120443668368</v>
      </c>
      <c r="D74" s="19">
        <f t="shared" si="17"/>
        <v>3414.9471821317734</v>
      </c>
      <c r="E74" s="19">
        <f t="shared" si="12"/>
        <v>30954122.812622868</v>
      </c>
      <c r="F74" s="24">
        <f t="shared" si="14"/>
        <v>73038450.229436323</v>
      </c>
      <c r="G74" s="29">
        <f t="shared" si="18"/>
        <v>0.97633975602650769</v>
      </c>
      <c r="H74" s="24">
        <f t="shared" si="19"/>
        <v>431411.91933723248</v>
      </c>
      <c r="I74" s="24">
        <f t="shared" si="15"/>
        <v>10190744.383209482</v>
      </c>
    </row>
    <row r="75" spans="1:9" x14ac:dyDescent="0.25">
      <c r="A75" s="4">
        <v>43983</v>
      </c>
      <c r="B75" s="19">
        <f t="shared" ref="B75:B135" si="20">$K$1-E74</f>
        <v>51835877.187377132</v>
      </c>
      <c r="C75" s="28">
        <f t="shared" si="16"/>
        <v>0.75133533790134743</v>
      </c>
      <c r="D75" s="19">
        <f t="shared" si="17"/>
        <v>2565.9954257414734</v>
      </c>
      <c r="E75" s="19">
        <f t="shared" ref="E75:E135" si="21">E74+D74</f>
        <v>30957537.759804998</v>
      </c>
      <c r="F75" s="24">
        <f t="shared" si="14"/>
        <v>72599255.616790518</v>
      </c>
      <c r="G75" s="29">
        <f t="shared" si="18"/>
        <v>0.97043477777968312</v>
      </c>
      <c r="H75" s="24">
        <f t="shared" si="19"/>
        <v>421204.60807264096</v>
      </c>
      <c r="I75" s="24">
        <f t="shared" si="15"/>
        <v>10622156.302546714</v>
      </c>
    </row>
    <row r="76" spans="1:9" x14ac:dyDescent="0.25">
      <c r="A76" s="4">
        <v>43984</v>
      </c>
      <c r="B76" s="19">
        <f t="shared" si="20"/>
        <v>51832462.240195006</v>
      </c>
      <c r="C76" s="28">
        <f t="shared" si="16"/>
        <v>0.75128583993518538</v>
      </c>
      <c r="D76" s="19">
        <f t="shared" si="17"/>
        <v>1927.9230402527817</v>
      </c>
      <c r="E76" s="19">
        <f t="shared" si="21"/>
        <v>30960103.75523074</v>
      </c>
      <c r="F76" s="24">
        <f t="shared" si="14"/>
        <v>72167843.69745329</v>
      </c>
      <c r="G76" s="29">
        <f t="shared" si="18"/>
        <v>0.964599361981756</v>
      </c>
      <c r="H76" s="24">
        <f t="shared" si="19"/>
        <v>408751.60023475182</v>
      </c>
      <c r="I76" s="24">
        <f t="shared" si="15"/>
        <v>11043360.910619354</v>
      </c>
    </row>
    <row r="77" spans="1:9" x14ac:dyDescent="0.25">
      <c r="A77" s="4">
        <v>43985</v>
      </c>
      <c r="B77" s="19">
        <f t="shared" si="20"/>
        <v>51829896.24476926</v>
      </c>
      <c r="C77" s="28">
        <f t="shared" si="16"/>
        <v>0.75124864710379402</v>
      </c>
      <c r="D77" s="19">
        <f t="shared" si="17"/>
        <v>1448.4212806267074</v>
      </c>
      <c r="E77" s="19">
        <f t="shared" si="21"/>
        <v>30962031.678270992</v>
      </c>
      <c r="F77" s="24">
        <f t="shared" si="14"/>
        <v>71746639.089380652</v>
      </c>
      <c r="G77" s="29">
        <f t="shared" si="18"/>
        <v>0.958867351941039</v>
      </c>
      <c r="H77" s="24">
        <f t="shared" si="19"/>
        <v>394281.5327954634</v>
      </c>
      <c r="I77" s="24">
        <f t="shared" si="15"/>
        <v>11452112.510854106</v>
      </c>
    </row>
    <row r="78" spans="1:9" x14ac:dyDescent="0.25">
      <c r="A78" s="4">
        <v>43986</v>
      </c>
      <c r="B78" s="19">
        <f t="shared" si="20"/>
        <v>51827968.321729004</v>
      </c>
      <c r="C78" s="28">
        <f t="shared" si="16"/>
        <v>0.75122070281525311</v>
      </c>
      <c r="D78" s="19">
        <f t="shared" si="17"/>
        <v>1088.1245275071587</v>
      </c>
      <c r="E78" s="19">
        <f t="shared" si="21"/>
        <v>30963480.099551618</v>
      </c>
      <c r="F78" s="24">
        <f t="shared" si="14"/>
        <v>71337887.48914589</v>
      </c>
      <c r="G78" s="29">
        <f t="shared" si="18"/>
        <v>0.95327096265634392</v>
      </c>
      <c r="H78" s="24">
        <f t="shared" si="19"/>
        <v>378063.68927083991</v>
      </c>
      <c r="I78" s="24">
        <f t="shared" si="15"/>
        <v>11846394.043649569</v>
      </c>
    </row>
    <row r="79" spans="1:9" x14ac:dyDescent="0.25">
      <c r="A79" s="4">
        <v>43987</v>
      </c>
      <c r="B79" s="19">
        <f t="shared" si="20"/>
        <v>51826519.900448382</v>
      </c>
      <c r="C79" s="28">
        <f t="shared" si="16"/>
        <v>0.75119970866696528</v>
      </c>
      <c r="D79" s="19">
        <f t="shared" si="17"/>
        <v>817.42167230444295</v>
      </c>
      <c r="E79" s="19">
        <f t="shared" si="21"/>
        <v>30964568.224079125</v>
      </c>
      <c r="F79" s="24">
        <f t="shared" si="14"/>
        <v>70943605.956350431</v>
      </c>
      <c r="G79" s="29">
        <f t="shared" si="18"/>
        <v>0.94784003186448229</v>
      </c>
      <c r="H79" s="24">
        <f t="shared" si="19"/>
        <v>360397.13701662247</v>
      </c>
      <c r="I79" s="24">
        <f t="shared" si="15"/>
        <v>12224457.732920408</v>
      </c>
    </row>
    <row r="80" spans="1:9" x14ac:dyDescent="0.25">
      <c r="A80" s="4">
        <v>43988</v>
      </c>
      <c r="B80" s="19">
        <f t="shared" si="20"/>
        <v>51825431.775920875</v>
      </c>
      <c r="C80" s="28">
        <f t="shared" si="16"/>
        <v>0.751183936841467</v>
      </c>
      <c r="D80" s="19">
        <f t="shared" si="17"/>
        <v>614.04692209316113</v>
      </c>
      <c r="E80" s="19">
        <f t="shared" si="21"/>
        <v>30965385.645751428</v>
      </c>
      <c r="F80" s="24">
        <f t="shared" si="14"/>
        <v>70565542.267079592</v>
      </c>
      <c r="G80" s="29">
        <f t="shared" si="18"/>
        <v>0.94260135948768553</v>
      </c>
      <c r="H80" s="24">
        <f t="shared" si="19"/>
        <v>341598.83383370365</v>
      </c>
      <c r="I80" s="24">
        <f t="shared" si="15"/>
        <v>12584854.869937031</v>
      </c>
    </row>
    <row r="81" spans="1:9" x14ac:dyDescent="0.25">
      <c r="A81" s="4">
        <v>43989</v>
      </c>
      <c r="B81" s="19">
        <f t="shared" si="20"/>
        <v>51824614.354248568</v>
      </c>
      <c r="C81" s="28">
        <f t="shared" si="16"/>
        <v>0.75117208871963137</v>
      </c>
      <c r="D81" s="19">
        <f t="shared" si="17"/>
        <v>461.26218434332634</v>
      </c>
      <c r="E81" s="19">
        <f t="shared" si="21"/>
        <v>30965999.692673519</v>
      </c>
      <c r="F81" s="24">
        <f t="shared" si="14"/>
        <v>70205145.130062968</v>
      </c>
      <c r="G81" s="29">
        <f t="shared" si="18"/>
        <v>0.93757816757805967</v>
      </c>
      <c r="H81" s="24">
        <f t="shared" si="19"/>
        <v>321991.52517105703</v>
      </c>
      <c r="I81" s="24">
        <f t="shared" si="15"/>
        <v>12926453.703770734</v>
      </c>
    </row>
    <row r="82" spans="1:9" x14ac:dyDescent="0.25">
      <c r="A82" s="4">
        <v>43990</v>
      </c>
      <c r="B82" s="19">
        <f t="shared" si="20"/>
        <v>51824000.307326481</v>
      </c>
      <c r="C82" s="28">
        <f t="shared" si="16"/>
        <v>0.75116318841396035</v>
      </c>
      <c r="D82" s="19">
        <f t="shared" si="17"/>
        <v>346.48727846055607</v>
      </c>
      <c r="E82" s="19">
        <f t="shared" si="21"/>
        <v>30966460.954857863</v>
      </c>
      <c r="F82" s="24">
        <f t="shared" si="14"/>
        <v>69863546.296229273</v>
      </c>
      <c r="G82" s="29">
        <f t="shared" si="18"/>
        <v>0.93278970459076294</v>
      </c>
      <c r="H82" s="24">
        <f t="shared" si="19"/>
        <v>301892.22414554434</v>
      </c>
      <c r="I82" s="24">
        <f t="shared" si="15"/>
        <v>13248445.228941791</v>
      </c>
    </row>
    <row r="83" spans="1:9" x14ac:dyDescent="0.25">
      <c r="A83" s="4">
        <v>43991</v>
      </c>
      <c r="B83" s="19">
        <f t="shared" si="20"/>
        <v>51823539.045142137</v>
      </c>
      <c r="C83" s="28">
        <f t="shared" si="16"/>
        <v>0.75115650264730716</v>
      </c>
      <c r="D83" s="19">
        <f t="shared" si="17"/>
        <v>260.268488833307</v>
      </c>
      <c r="E83" s="19">
        <f t="shared" si="21"/>
        <v>30966807.442136325</v>
      </c>
      <c r="F83" s="24">
        <f t="shared" si="14"/>
        <v>69541554.771058202</v>
      </c>
      <c r="G83" s="29">
        <f t="shared" si="18"/>
        <v>0.92825100768030211</v>
      </c>
      <c r="H83" s="24">
        <f t="shared" si="19"/>
        <v>281601.95857897069</v>
      </c>
      <c r="I83" s="24">
        <f t="shared" si="15"/>
        <v>13550337.453087335</v>
      </c>
    </row>
    <row r="84" spans="1:9" x14ac:dyDescent="0.25">
      <c r="A84" s="4">
        <v>43992</v>
      </c>
      <c r="B84" s="19">
        <f t="shared" si="20"/>
        <v>51823192.557863675</v>
      </c>
      <c r="C84" s="28">
        <f t="shared" si="16"/>
        <v>0.75115148048600566</v>
      </c>
      <c r="D84" s="19">
        <f t="shared" si="17"/>
        <v>195.5023678213266</v>
      </c>
      <c r="E84" s="19">
        <f t="shared" si="21"/>
        <v>30967067.710625157</v>
      </c>
      <c r="F84" s="24">
        <f t="shared" si="14"/>
        <v>69239662.54691267</v>
      </c>
      <c r="G84" s="29">
        <f t="shared" si="18"/>
        <v>0.92397282580219864</v>
      </c>
      <c r="H84" s="24">
        <f t="shared" si="19"/>
        <v>261397.30181567624</v>
      </c>
      <c r="I84" s="24">
        <f t="shared" si="15"/>
        <v>13831939.411666306</v>
      </c>
    </row>
    <row r="85" spans="1:9" x14ac:dyDescent="0.25">
      <c r="A85" s="4">
        <v>43993</v>
      </c>
      <c r="B85" s="19">
        <f t="shared" si="20"/>
        <v>51822932.289374843</v>
      </c>
      <c r="C85" s="28">
        <f t="shared" si="16"/>
        <v>0.75114770802330977</v>
      </c>
      <c r="D85" s="19">
        <f t="shared" si="17"/>
        <v>146.85189302750911</v>
      </c>
      <c r="E85" s="19">
        <f t="shared" si="21"/>
        <v>30967263.212992977</v>
      </c>
      <c r="F85" s="24">
        <f t="shared" si="14"/>
        <v>68958060.588333696</v>
      </c>
      <c r="G85" s="29">
        <f t="shared" si="18"/>
        <v>0.91996169587636123</v>
      </c>
      <c r="H85" s="24">
        <f t="shared" si="19"/>
        <v>241524.00361570055</v>
      </c>
      <c r="I85" s="24">
        <f t="shared" si="15"/>
        <v>14093336.713481981</v>
      </c>
    </row>
    <row r="86" spans="1:9" x14ac:dyDescent="0.25">
      <c r="A86" s="4">
        <v>43994</v>
      </c>
      <c r="B86" s="19">
        <f t="shared" si="20"/>
        <v>51822736.787007019</v>
      </c>
      <c r="C86" s="28">
        <f t="shared" si="16"/>
        <v>0.75114487431342458</v>
      </c>
      <c r="D86" s="19">
        <f t="shared" si="17"/>
        <v>110.30746286649773</v>
      </c>
      <c r="E86" s="19">
        <f t="shared" si="21"/>
        <v>30967410.064886004</v>
      </c>
      <c r="F86" s="24">
        <f t="shared" si="14"/>
        <v>68696663.286518022</v>
      </c>
      <c r="G86" s="29">
        <f t="shared" si="18"/>
        <v>0.9162201551777639</v>
      </c>
      <c r="H86" s="24">
        <f t="shared" si="19"/>
        <v>222192.83196114827</v>
      </c>
      <c r="I86" s="24">
        <f t="shared" si="15"/>
        <v>14334860.717097681</v>
      </c>
    </row>
    <row r="87" spans="1:9" x14ac:dyDescent="0.25">
      <c r="A87" s="4">
        <v>43995</v>
      </c>
      <c r="B87" s="19">
        <f t="shared" si="20"/>
        <v>51822589.935113996</v>
      </c>
      <c r="C87" s="28">
        <f t="shared" si="16"/>
        <v>0.75114274576804918</v>
      </c>
      <c r="D87" s="19">
        <f t="shared" si="17"/>
        <v>82.856885330688186</v>
      </c>
      <c r="E87" s="19">
        <f t="shared" si="21"/>
        <v>30967520.372348871</v>
      </c>
      <c r="F87" s="24">
        <f t="shared" si="14"/>
        <v>68455139.282902315</v>
      </c>
      <c r="G87" s="29">
        <f t="shared" si="18"/>
        <v>0.91274706625401425</v>
      </c>
      <c r="H87" s="24">
        <f t="shared" si="19"/>
        <v>203577.55097883008</v>
      </c>
      <c r="I87" s="24">
        <f t="shared" si="15"/>
        <v>14557053.549058829</v>
      </c>
    </row>
    <row r="88" spans="1:9" x14ac:dyDescent="0.25">
      <c r="A88" s="4">
        <v>43996</v>
      </c>
      <c r="B88" s="19">
        <f t="shared" si="20"/>
        <v>51822479.627651125</v>
      </c>
      <c r="C88" s="28">
        <f t="shared" si="16"/>
        <v>0.75114114691606892</v>
      </c>
      <c r="D88" s="19">
        <f t="shared" si="17"/>
        <v>62.237348353081522</v>
      </c>
      <c r="E88" s="19">
        <f t="shared" si="21"/>
        <v>30967603.2292342</v>
      </c>
      <c r="F88" s="24">
        <f t="shared" si="14"/>
        <v>68232946.450941175</v>
      </c>
      <c r="G88" s="29">
        <f t="shared" si="18"/>
        <v>0.90953802646687465</v>
      </c>
      <c r="H88" s="24">
        <f t="shared" si="19"/>
        <v>185814.81241110418</v>
      </c>
      <c r="I88" s="24">
        <f t="shared" si="15"/>
        <v>14760631.100037659</v>
      </c>
    </row>
    <row r="89" spans="1:9" x14ac:dyDescent="0.25">
      <c r="A89" s="4">
        <v>43997</v>
      </c>
      <c r="B89" s="19">
        <f t="shared" si="20"/>
        <v>51822396.770765796</v>
      </c>
      <c r="C89" s="28">
        <f t="shared" si="16"/>
        <v>0.75113994594659927</v>
      </c>
      <c r="D89" s="19">
        <f t="shared" si="17"/>
        <v>46.749033222948569</v>
      </c>
      <c r="E89" s="19">
        <f t="shared" si="21"/>
        <v>30967665.466582552</v>
      </c>
      <c r="F89" s="24">
        <f t="shared" si="14"/>
        <v>68029368.899962336</v>
      </c>
      <c r="G89" s="29">
        <f t="shared" si="18"/>
        <v>0.90658583278216331</v>
      </c>
      <c r="H89" s="24">
        <f t="shared" si="19"/>
        <v>169005.63776870823</v>
      </c>
      <c r="I89" s="24">
        <f t="shared" si="15"/>
        <v>14946445.912448762</v>
      </c>
    </row>
    <row r="90" spans="1:9" x14ac:dyDescent="0.25">
      <c r="A90" s="4">
        <v>43998</v>
      </c>
      <c r="B90" s="19">
        <f t="shared" si="20"/>
        <v>51822334.533417448</v>
      </c>
      <c r="C90" s="28">
        <f t="shared" si="16"/>
        <v>0.75113904384709429</v>
      </c>
      <c r="D90" s="19">
        <f t="shared" si="17"/>
        <v>35.115066288141364</v>
      </c>
      <c r="E90" s="19">
        <f t="shared" si="21"/>
        <v>30967712.215615775</v>
      </c>
      <c r="F90" s="24">
        <f t="shared" si="14"/>
        <v>67843554.087551236</v>
      </c>
      <c r="G90" s="29">
        <f t="shared" si="18"/>
        <v>0.90388097342624207</v>
      </c>
      <c r="H90" s="24">
        <f t="shared" si="19"/>
        <v>153218.11686142499</v>
      </c>
      <c r="I90" s="24">
        <f t="shared" si="15"/>
        <v>15115451.55021747</v>
      </c>
    </row>
    <row r="91" spans="1:9" x14ac:dyDescent="0.25">
      <c r="A91" s="4">
        <v>43999</v>
      </c>
      <c r="B91" s="19">
        <f t="shared" si="20"/>
        <v>51822287.784384221</v>
      </c>
      <c r="C91" s="28">
        <f t="shared" si="16"/>
        <v>0.75113836624303731</v>
      </c>
      <c r="D91" s="19">
        <f t="shared" si="17"/>
        <v>26.376297316301837</v>
      </c>
      <c r="E91" s="19">
        <f t="shared" si="21"/>
        <v>30967747.330682065</v>
      </c>
      <c r="F91" s="24">
        <f t="shared" si="14"/>
        <v>67674548.449782535</v>
      </c>
      <c r="G91" s="29">
        <f t="shared" si="18"/>
        <v>0.90141212098449519</v>
      </c>
      <c r="H91" s="24">
        <f t="shared" si="19"/>
        <v>138490.94061524054</v>
      </c>
      <c r="I91" s="24">
        <f t="shared" si="15"/>
        <v>15268669.667078895</v>
      </c>
    </row>
    <row r="92" spans="1:9" x14ac:dyDescent="0.25">
      <c r="A92" s="4">
        <v>44000</v>
      </c>
      <c r="B92" s="19">
        <f t="shared" si="20"/>
        <v>51822252.669317931</v>
      </c>
      <c r="C92" s="28">
        <f t="shared" si="16"/>
        <v>0.75113785726756266</v>
      </c>
      <c r="D92" s="19">
        <f t="shared" si="17"/>
        <v>19.812248873707571</v>
      </c>
      <c r="E92" s="19">
        <f t="shared" si="21"/>
        <v>30967773.706979383</v>
      </c>
      <c r="F92" s="24">
        <f t="shared" si="14"/>
        <v>67521330.332921103</v>
      </c>
      <c r="G92" s="29">
        <f t="shared" si="18"/>
        <v>0.89916660580699115</v>
      </c>
      <c r="H92" s="24">
        <f t="shared" si="19"/>
        <v>124837.41251712175</v>
      </c>
      <c r="I92" s="24">
        <f t="shared" si="15"/>
        <v>15407160.607694136</v>
      </c>
    </row>
    <row r="93" spans="1:9" x14ac:dyDescent="0.25">
      <c r="A93" s="4">
        <v>44001</v>
      </c>
      <c r="B93" s="19">
        <f t="shared" si="20"/>
        <v>51822226.293020621</v>
      </c>
      <c r="C93" s="28">
        <f t="shared" si="16"/>
        <v>0.75113747495621142</v>
      </c>
      <c r="D93" s="19">
        <f t="shared" si="17"/>
        <v>14.881730166648387</v>
      </c>
      <c r="E93" s="19">
        <f t="shared" si="21"/>
        <v>30967793.519228257</v>
      </c>
      <c r="F93" s="24">
        <f t="shared" si="14"/>
        <v>67382839.392305866</v>
      </c>
      <c r="G93" s="29">
        <f t="shared" si="18"/>
        <v>0.89713085355976829</v>
      </c>
      <c r="H93" s="24">
        <f t="shared" si="19"/>
        <v>112249.63249074755</v>
      </c>
      <c r="I93" s="24">
        <f t="shared" si="15"/>
        <v>15531998.020211257</v>
      </c>
    </row>
    <row r="94" spans="1:9" x14ac:dyDescent="0.25">
      <c r="A94" s="4">
        <v>44002</v>
      </c>
      <c r="B94" s="19">
        <f t="shared" si="20"/>
        <v>51822206.480771743</v>
      </c>
      <c r="C94" s="28">
        <f t="shared" si="16"/>
        <v>0.75113718778748739</v>
      </c>
      <c r="D94" s="19">
        <f t="shared" si="17"/>
        <v>11.178225220355948</v>
      </c>
      <c r="E94" s="19">
        <f t="shared" si="21"/>
        <v>30967808.400958423</v>
      </c>
      <c r="F94" s="24">
        <f t="shared" si="14"/>
        <v>67258001.97978875</v>
      </c>
      <c r="G94" s="29">
        <f t="shared" si="18"/>
        <v>0.89529077583689398</v>
      </c>
      <c r="H94" s="24">
        <f t="shared" si="19"/>
        <v>100702.60860819466</v>
      </c>
      <c r="I94" s="24">
        <f t="shared" si="15"/>
        <v>15644247.652702004</v>
      </c>
    </row>
    <row r="95" spans="1:9" x14ac:dyDescent="0.25">
      <c r="A95" s="4">
        <v>44003</v>
      </c>
      <c r="B95" s="19">
        <f t="shared" si="20"/>
        <v>51822191.599041581</v>
      </c>
      <c r="C95" s="28">
        <f t="shared" si="16"/>
        <v>0.75113697208418762</v>
      </c>
      <c r="D95" s="19">
        <f t="shared" si="17"/>
        <v>8.3963806564733332</v>
      </c>
      <c r="E95" s="19">
        <f t="shared" si="21"/>
        <v>30967819.579183642</v>
      </c>
      <c r="F95" s="24">
        <f t="shared" si="14"/>
        <v>67145752.347297996</v>
      </c>
      <c r="G95" s="29">
        <f t="shared" si="18"/>
        <v>0.89363210747394173</v>
      </c>
      <c r="H95" s="24">
        <f t="shared" si="19"/>
        <v>90158.116589629673</v>
      </c>
      <c r="I95" s="24">
        <f t="shared" si="15"/>
        <v>15744950.261310199</v>
      </c>
    </row>
    <row r="96" spans="1:9" x14ac:dyDescent="0.25">
      <c r="A96" s="4">
        <v>44004</v>
      </c>
      <c r="B96" s="19">
        <f t="shared" si="20"/>
        <v>51822180.420816362</v>
      </c>
      <c r="C96" s="28">
        <f t="shared" si="16"/>
        <v>0.75113681006135569</v>
      </c>
      <c r="D96" s="19">
        <f t="shared" si="17"/>
        <v>6.3068319427696231</v>
      </c>
      <c r="E96" s="19">
        <f t="shared" si="21"/>
        <v>30967827.975564297</v>
      </c>
      <c r="F96" s="24">
        <f t="shared" si="14"/>
        <v>67045049.738689803</v>
      </c>
      <c r="G96" s="29">
        <f t="shared" si="18"/>
        <v>0.89214068827186621</v>
      </c>
      <c r="H96" s="24">
        <f t="shared" si="19"/>
        <v>80568.18773387211</v>
      </c>
      <c r="I96" s="24">
        <f t="shared" si="15"/>
        <v>15835108.377899829</v>
      </c>
    </row>
    <row r="97" spans="1:9" x14ac:dyDescent="0.25">
      <c r="A97" s="4">
        <v>44005</v>
      </c>
      <c r="B97" s="19">
        <f t="shared" si="20"/>
        <v>51822172.024435699</v>
      </c>
      <c r="C97" s="28">
        <f t="shared" si="16"/>
        <v>0.75113668835998115</v>
      </c>
      <c r="D97" s="19">
        <f t="shared" si="17"/>
        <v>4.7372936270850374</v>
      </c>
      <c r="E97" s="19">
        <f t="shared" si="21"/>
        <v>30967834.282396238</v>
      </c>
      <c r="F97" s="24">
        <f t="shared" si="14"/>
        <v>66954891.622100174</v>
      </c>
      <c r="G97" s="29">
        <f t="shared" si="18"/>
        <v>0.89080269009009294</v>
      </c>
      <c r="H97" s="24">
        <f t="shared" si="19"/>
        <v>71878.158457713595</v>
      </c>
      <c r="I97" s="24">
        <f t="shared" si="15"/>
        <v>15915676.565633701</v>
      </c>
    </row>
    <row r="98" spans="1:9" x14ac:dyDescent="0.25">
      <c r="A98" s="4">
        <v>44006</v>
      </c>
      <c r="B98" s="19">
        <f t="shared" si="20"/>
        <v>51822165.717603758</v>
      </c>
      <c r="C98" s="28">
        <f t="shared" si="16"/>
        <v>0.75113659694557933</v>
      </c>
      <c r="D98" s="19">
        <f t="shared" si="17"/>
        <v>3.5583550468374985</v>
      </c>
      <c r="E98" s="19">
        <f t="shared" si="21"/>
        <v>30967839.019689865</v>
      </c>
      <c r="F98" s="24">
        <f t="shared" si="14"/>
        <v>66874323.434366301</v>
      </c>
      <c r="G98" s="29">
        <f t="shared" si="18"/>
        <v>0.88960479265986458</v>
      </c>
      <c r="H98" s="24">
        <f t="shared" si="19"/>
        <v>64029.256912853234</v>
      </c>
      <c r="I98" s="24">
        <f t="shared" si="15"/>
        <v>15987554.724091414</v>
      </c>
    </row>
    <row r="99" spans="1:9" x14ac:dyDescent="0.25">
      <c r="A99" s="4">
        <v>44007</v>
      </c>
      <c r="B99" s="19">
        <f t="shared" si="20"/>
        <v>51822160.980310135</v>
      </c>
      <c r="C99" s="28">
        <f t="shared" si="16"/>
        <v>0.75113652828085709</v>
      </c>
      <c r="D99" s="19">
        <f t="shared" si="17"/>
        <v>2.6728107006056461</v>
      </c>
      <c r="E99" s="19">
        <f t="shared" si="21"/>
        <v>30967842.578044914</v>
      </c>
      <c r="F99" s="24">
        <f t="shared" si="14"/>
        <v>66802445.275908589</v>
      </c>
      <c r="G99" s="29">
        <f t="shared" si="18"/>
        <v>0.88853431305475217</v>
      </c>
      <c r="H99" s="24">
        <f t="shared" si="19"/>
        <v>56960.733820124005</v>
      </c>
      <c r="I99" s="24">
        <f t="shared" si="15"/>
        <v>16051583.981004268</v>
      </c>
    </row>
    <row r="100" spans="1:9" x14ac:dyDescent="0.25">
      <c r="A100" s="4">
        <v>44008</v>
      </c>
      <c r="B100" s="19">
        <f t="shared" si="20"/>
        <v>51822157.421955086</v>
      </c>
      <c r="C100" s="28">
        <f t="shared" si="16"/>
        <v>0.75113647670426498</v>
      </c>
      <c r="D100" s="19">
        <f t="shared" si="17"/>
        <v>2.0076457504048504</v>
      </c>
      <c r="E100" s="19">
        <f t="shared" si="21"/>
        <v>30967845.250855613</v>
      </c>
      <c r="F100" s="24">
        <f t="shared" si="14"/>
        <v>66738416.018995732</v>
      </c>
      <c r="G100" s="29">
        <f t="shared" si="18"/>
        <v>0.88757929464306629</v>
      </c>
      <c r="H100" s="24">
        <f t="shared" si="19"/>
        <v>50611.566495958476</v>
      </c>
      <c r="I100" s="24">
        <f t="shared" si="15"/>
        <v>16108544.714824392</v>
      </c>
    </row>
    <row r="101" spans="1:9" x14ac:dyDescent="0.25">
      <c r="A101" s="4">
        <v>44009</v>
      </c>
      <c r="B101" s="19">
        <f t="shared" si="20"/>
        <v>51822154.74914439</v>
      </c>
      <c r="C101" s="28">
        <f t="shared" si="16"/>
        <v>0.75113643796319929</v>
      </c>
      <c r="D101" s="19">
        <f t="shared" si="17"/>
        <v>1.5080159554293895</v>
      </c>
      <c r="E101" s="19">
        <f t="shared" si="21"/>
        <v>30967847.258501362</v>
      </c>
      <c r="F101" s="24">
        <f t="shared" si="14"/>
        <v>66681455.285175607</v>
      </c>
      <c r="G101" s="29">
        <f t="shared" si="18"/>
        <v>0.88672856167285075</v>
      </c>
      <c r="H101" s="24">
        <f t="shared" si="19"/>
        <v>44921.778491263467</v>
      </c>
      <c r="I101" s="24">
        <f t="shared" si="15"/>
        <v>16159156.28132035</v>
      </c>
    </row>
    <row r="102" spans="1:9" x14ac:dyDescent="0.25">
      <c r="A102" s="4">
        <v>44010</v>
      </c>
      <c r="B102" s="19">
        <f t="shared" si="20"/>
        <v>51822152.741498634</v>
      </c>
      <c r="C102" s="28">
        <f t="shared" si="16"/>
        <v>0.75113640886336941</v>
      </c>
      <c r="D102" s="19">
        <f t="shared" si="17"/>
        <v>1.1327257331529024</v>
      </c>
      <c r="E102" s="19">
        <f t="shared" si="21"/>
        <v>30967848.766517319</v>
      </c>
      <c r="F102" s="24">
        <f t="shared" si="14"/>
        <v>66630843.718679652</v>
      </c>
      <c r="G102" s="29">
        <f t="shared" si="18"/>
        <v>0.88597174554527314</v>
      </c>
      <c r="H102" s="24">
        <f t="shared" si="19"/>
        <v>39833.42402934446</v>
      </c>
      <c r="I102" s="24">
        <f t="shared" si="15"/>
        <v>16204078.059811614</v>
      </c>
    </row>
    <row r="103" spans="1:9" x14ac:dyDescent="0.25">
      <c r="A103" s="4">
        <v>44011</v>
      </c>
      <c r="B103" s="19">
        <f t="shared" si="20"/>
        <v>51822151.233482681</v>
      </c>
      <c r="C103" s="28">
        <f t="shared" si="16"/>
        <v>0.75113638700542595</v>
      </c>
      <c r="D103" s="19">
        <f t="shared" si="17"/>
        <v>0.85083153942759837</v>
      </c>
      <c r="E103" s="19">
        <f t="shared" si="21"/>
        <v>30967849.899243053</v>
      </c>
      <c r="F103" s="24">
        <f t="shared" si="14"/>
        <v>66585921.940188386</v>
      </c>
      <c r="G103" s="29">
        <f t="shared" si="18"/>
        <v>0.88529928844724748</v>
      </c>
      <c r="H103" s="24">
        <f t="shared" si="19"/>
        <v>35291.288218323338</v>
      </c>
      <c r="I103" s="24">
        <f t="shared" si="15"/>
        <v>16243911.483840959</v>
      </c>
    </row>
    <row r="104" spans="1:9" x14ac:dyDescent="0.25">
      <c r="A104" s="4">
        <v>44012</v>
      </c>
      <c r="B104" s="19">
        <f t="shared" si="20"/>
        <v>51822150.100756943</v>
      </c>
      <c r="C104" s="28">
        <f t="shared" si="16"/>
        <v>0.75113637058712801</v>
      </c>
      <c r="D104" s="19">
        <f t="shared" si="17"/>
        <v>0.63909052847591086</v>
      </c>
      <c r="E104" s="19">
        <f t="shared" si="21"/>
        <v>30967850.750074591</v>
      </c>
      <c r="F104" s="24">
        <f t="shared" si="14"/>
        <v>66546088.516159043</v>
      </c>
      <c r="G104" s="29">
        <f t="shared" si="18"/>
        <v>0.88470242945050415</v>
      </c>
      <c r="H104" s="24">
        <f t="shared" si="19"/>
        <v>31243.35234806838</v>
      </c>
      <c r="I104" s="24">
        <f t="shared" si="15"/>
        <v>16279202.772059282</v>
      </c>
    </row>
    <row r="105" spans="1:9" x14ac:dyDescent="0.25">
      <c r="A105" s="4">
        <v>44013</v>
      </c>
      <c r="B105" s="19">
        <f t="shared" si="20"/>
        <v>51822149.249925405</v>
      </c>
      <c r="C105" s="28">
        <f t="shared" si="16"/>
        <v>0.75113635825474678</v>
      </c>
      <c r="D105" s="19">
        <f t="shared" si="17"/>
        <v>0.48004414003600526</v>
      </c>
      <c r="E105" s="19">
        <f t="shared" si="21"/>
        <v>30967851.389165118</v>
      </c>
      <c r="F105" s="24">
        <f t="shared" si="14"/>
        <v>66510797.227940716</v>
      </c>
      <c r="G105" s="29">
        <f t="shared" si="18"/>
        <v>0.88417317753080016</v>
      </c>
      <c r="H105" s="24">
        <f t="shared" si="19"/>
        <v>27641.069726514208</v>
      </c>
      <c r="I105" s="24">
        <f t="shared" si="15"/>
        <v>16310446.124407351</v>
      </c>
    </row>
    <row r="106" spans="1:9" x14ac:dyDescent="0.25">
      <c r="A106" s="4">
        <v>44014</v>
      </c>
      <c r="B106" s="19">
        <f t="shared" si="20"/>
        <v>51822148.610834882</v>
      </c>
      <c r="C106" s="28">
        <f t="shared" si="16"/>
        <v>0.75113634899144643</v>
      </c>
      <c r="D106" s="19">
        <f t="shared" si="17"/>
        <v>0.36057860714817669</v>
      </c>
      <c r="E106" s="19">
        <f t="shared" si="21"/>
        <v>30967851.86920926</v>
      </c>
      <c r="F106" s="24">
        <f t="shared" si="14"/>
        <v>66479553.875592649</v>
      </c>
      <c r="G106" s="29">
        <f t="shared" si="18"/>
        <v>0.88370427528366702</v>
      </c>
      <c r="H106" s="24">
        <f t="shared" si="19"/>
        <v>24439.492450442474</v>
      </c>
      <c r="I106" s="24">
        <f t="shared" si="15"/>
        <v>16338087.194133865</v>
      </c>
    </row>
    <row r="107" spans="1:9" x14ac:dyDescent="0.25">
      <c r="A107" s="4">
        <v>44015</v>
      </c>
      <c r="B107" s="19">
        <f t="shared" si="20"/>
        <v>51822148.13079074</v>
      </c>
      <c r="C107" s="28">
        <f t="shared" si="16"/>
        <v>0.7511363420334447</v>
      </c>
      <c r="D107" s="19">
        <f t="shared" si="17"/>
        <v>0.27084369849770251</v>
      </c>
      <c r="E107" s="19">
        <f t="shared" si="21"/>
        <v>30967852.229787868</v>
      </c>
      <c r="F107" s="24">
        <f t="shared" si="14"/>
        <v>66451912.805866137</v>
      </c>
      <c r="G107" s="29">
        <f t="shared" si="18"/>
        <v>0.88328915645792871</v>
      </c>
      <c r="H107" s="24">
        <f t="shared" si="19"/>
        <v>21597.283964218917</v>
      </c>
      <c r="I107" s="24">
        <f t="shared" si="15"/>
        <v>16362526.686584307</v>
      </c>
    </row>
    <row r="108" spans="1:9" x14ac:dyDescent="0.25">
      <c r="A108" s="4">
        <v>44016</v>
      </c>
      <c r="B108" s="19">
        <f t="shared" si="20"/>
        <v>51822147.770212129</v>
      </c>
      <c r="C108" s="28">
        <f t="shared" si="16"/>
        <v>0.75113633680703651</v>
      </c>
      <c r="D108" s="19">
        <f t="shared" si="17"/>
        <v>0.20344054495237346</v>
      </c>
      <c r="E108" s="19">
        <f t="shared" si="21"/>
        <v>30967852.500631567</v>
      </c>
      <c r="F108" s="24">
        <f t="shared" si="14"/>
        <v>66427473.313415691</v>
      </c>
      <c r="G108" s="29">
        <f t="shared" si="18"/>
        <v>0.88292189982428737</v>
      </c>
      <c r="H108" s="24">
        <f t="shared" si="19"/>
        <v>19076.646734537277</v>
      </c>
      <c r="I108" s="24">
        <f t="shared" si="15"/>
        <v>16384123.970548525</v>
      </c>
    </row>
    <row r="109" spans="1:9" x14ac:dyDescent="0.25">
      <c r="A109" s="4">
        <v>44017</v>
      </c>
      <c r="B109" s="19">
        <f t="shared" si="20"/>
        <v>51822147.499368429</v>
      </c>
      <c r="C109" s="28">
        <f t="shared" si="16"/>
        <v>0.75113633288129134</v>
      </c>
      <c r="D109" s="19">
        <f t="shared" si="17"/>
        <v>0.15281158569355305</v>
      </c>
      <c r="E109" s="19">
        <f t="shared" si="21"/>
        <v>30967852.70407211</v>
      </c>
      <c r="F109" s="24">
        <f t="shared" si="14"/>
        <v>66405876.029451475</v>
      </c>
      <c r="G109" s="29">
        <f t="shared" si="18"/>
        <v>0.88259718135955156</v>
      </c>
      <c r="H109" s="24">
        <f t="shared" si="19"/>
        <v>16843.189177134442</v>
      </c>
      <c r="I109" s="24">
        <f t="shared" si="15"/>
        <v>16403200.617283063</v>
      </c>
    </row>
    <row r="110" spans="1:9" x14ac:dyDescent="0.25">
      <c r="A110" s="4">
        <v>44018</v>
      </c>
      <c r="B110" s="19">
        <f t="shared" si="20"/>
        <v>51822147.29592789</v>
      </c>
      <c r="C110" s="28">
        <f t="shared" si="16"/>
        <v>0.75113632993252166</v>
      </c>
      <c r="D110" s="19">
        <f t="shared" si="17"/>
        <v>0.11478233409963064</v>
      </c>
      <c r="E110" s="19">
        <f t="shared" si="21"/>
        <v>30967852.856883697</v>
      </c>
      <c r="F110" s="24">
        <f t="shared" si="14"/>
        <v>66386799.382716939</v>
      </c>
      <c r="G110" s="29">
        <f t="shared" si="18"/>
        <v>0.8823102262640008</v>
      </c>
      <c r="H110" s="24">
        <f t="shared" si="19"/>
        <v>14865.751292844563</v>
      </c>
      <c r="I110" s="24">
        <f t="shared" si="15"/>
        <v>16420043.806460198</v>
      </c>
    </row>
    <row r="111" spans="1:9" x14ac:dyDescent="0.25">
      <c r="A111" s="4">
        <v>44019</v>
      </c>
      <c r="B111" s="19">
        <f t="shared" si="20"/>
        <v>51822147.143116303</v>
      </c>
      <c r="C111" s="28">
        <f t="shared" si="16"/>
        <v>0.75113632771759342</v>
      </c>
      <c r="D111" s="19">
        <f t="shared" si="17"/>
        <v>8.6217181176685087E-2</v>
      </c>
      <c r="E111" s="19">
        <f t="shared" si="21"/>
        <v>30967852.971666031</v>
      </c>
      <c r="F111" s="24">
        <f t="shared" si="14"/>
        <v>66369956.193539798</v>
      </c>
      <c r="G111" s="29">
        <f t="shared" si="18"/>
        <v>0.88205676193971061</v>
      </c>
      <c r="H111" s="24">
        <f t="shared" si="19"/>
        <v>13116.204386774049</v>
      </c>
      <c r="I111" s="24">
        <f t="shared" si="15"/>
        <v>16434909.557753043</v>
      </c>
    </row>
    <row r="112" spans="1:9" x14ac:dyDescent="0.25">
      <c r="A112" s="4">
        <v>44020</v>
      </c>
      <c r="B112" s="19">
        <f t="shared" si="20"/>
        <v>51822147.028333969</v>
      </c>
      <c r="C112" s="28">
        <f t="shared" si="16"/>
        <v>0.75113632605388048</v>
      </c>
      <c r="D112" s="19">
        <f t="shared" si="17"/>
        <v>6.4760856855217652E-2</v>
      </c>
      <c r="E112" s="19">
        <f t="shared" si="21"/>
        <v>30967853.05788321</v>
      </c>
      <c r="F112" s="24">
        <f t="shared" si="14"/>
        <v>66355090.442246959</v>
      </c>
      <c r="G112" s="29">
        <f t="shared" si="18"/>
        <v>0.88183297273697037</v>
      </c>
      <c r="H112" s="24">
        <f t="shared" si="19"/>
        <v>11569.236770337346</v>
      </c>
      <c r="I112" s="24">
        <f t="shared" si="15"/>
        <v>16448025.762139818</v>
      </c>
    </row>
    <row r="113" spans="1:9" x14ac:dyDescent="0.25">
      <c r="A113" s="4">
        <v>44021</v>
      </c>
      <c r="B113" s="19">
        <f t="shared" si="20"/>
        <v>51822146.94211679</v>
      </c>
      <c r="C113" s="28">
        <f t="shared" si="16"/>
        <v>0.75113632480420511</v>
      </c>
      <c r="D113" s="19">
        <f t="shared" si="17"/>
        <v>4.8644232090329448E-2</v>
      </c>
      <c r="E113" s="19">
        <f t="shared" si="21"/>
        <v>30967853.122644067</v>
      </c>
      <c r="F113" s="24">
        <f t="shared" si="14"/>
        <v>66341974.23786018</v>
      </c>
      <c r="G113" s="29">
        <f t="shared" si="18"/>
        <v>0.88163545701741342</v>
      </c>
      <c r="H113" s="24">
        <f t="shared" si="19"/>
        <v>10202.134453484448</v>
      </c>
      <c r="I113" s="24">
        <f t="shared" si="15"/>
        <v>16459594.998910155</v>
      </c>
    </row>
    <row r="114" spans="1:9" x14ac:dyDescent="0.25">
      <c r="A114" s="4">
        <v>44022</v>
      </c>
      <c r="B114" s="19">
        <f t="shared" si="20"/>
        <v>51822146.877355933</v>
      </c>
      <c r="C114" s="28">
        <f t="shared" si="16"/>
        <v>0.75113632386552864</v>
      </c>
      <c r="D114" s="19">
        <f t="shared" si="17"/>
        <v>3.6538449715252837E-2</v>
      </c>
      <c r="E114" s="19">
        <f t="shared" si="21"/>
        <v>30967853.1712883</v>
      </c>
      <c r="F114" s="24">
        <f t="shared" si="14"/>
        <v>66330405.001089841</v>
      </c>
      <c r="G114" s="29">
        <f t="shared" si="18"/>
        <v>0.8814611868782003</v>
      </c>
      <c r="H114" s="24">
        <f t="shared" si="19"/>
        <v>8994.5634714508615</v>
      </c>
      <c r="I114" s="24">
        <f t="shared" si="15"/>
        <v>16469797.13336364</v>
      </c>
    </row>
    <row r="115" spans="1:9" x14ac:dyDescent="0.25">
      <c r="A115" s="4">
        <v>44023</v>
      </c>
      <c r="B115" s="19">
        <f t="shared" si="20"/>
        <v>51822146.828711703</v>
      </c>
      <c r="C115" s="28">
        <f t="shared" si="16"/>
        <v>0.75113632316045464</v>
      </c>
      <c r="D115" s="19">
        <f t="shared" si="17"/>
        <v>2.7445356798860489E-2</v>
      </c>
      <c r="E115" s="19">
        <f t="shared" si="21"/>
        <v>30967853.207826748</v>
      </c>
      <c r="F115" s="24">
        <f t="shared" si="14"/>
        <v>66320202.866636358</v>
      </c>
      <c r="G115" s="29">
        <f t="shared" si="18"/>
        <v>0.88130747072350313</v>
      </c>
      <c r="H115" s="24">
        <f t="shared" si="19"/>
        <v>7928.358592996382</v>
      </c>
      <c r="I115" s="24">
        <f t="shared" si="15"/>
        <v>16478791.696835091</v>
      </c>
    </row>
    <row r="116" spans="1:9" x14ac:dyDescent="0.25">
      <c r="A116" s="4">
        <v>44024</v>
      </c>
      <c r="B116" s="19">
        <f t="shared" si="20"/>
        <v>51822146.792173252</v>
      </c>
      <c r="C116" s="28">
        <f t="shared" si="16"/>
        <v>0.75113632263084795</v>
      </c>
      <c r="D116" s="19">
        <f t="shared" si="17"/>
        <v>2.0615204393722854E-2</v>
      </c>
      <c r="E116" s="19">
        <f t="shared" si="21"/>
        <v>30967853.235272106</v>
      </c>
      <c r="F116" s="24">
        <f t="shared" si="14"/>
        <v>66311208.303164907</v>
      </c>
      <c r="G116" s="29">
        <f t="shared" si="18"/>
        <v>0.88117191874984901</v>
      </c>
      <c r="H116" s="24">
        <f t="shared" si="19"/>
        <v>6987.321658582593</v>
      </c>
      <c r="I116" s="24">
        <f t="shared" si="15"/>
        <v>16486720.055428088</v>
      </c>
    </row>
    <row r="117" spans="1:9" x14ac:dyDescent="0.25">
      <c r="A117" s="4">
        <v>44025</v>
      </c>
      <c r="B117" s="19">
        <f t="shared" si="20"/>
        <v>51822146.76472789</v>
      </c>
      <c r="C117" s="28">
        <f t="shared" si="16"/>
        <v>0.75113632223304094</v>
      </c>
      <c r="D117" s="19">
        <f t="shared" si="17"/>
        <v>1.5484828818584285E-2</v>
      </c>
      <c r="E117" s="19">
        <f t="shared" si="21"/>
        <v>30967853.255887311</v>
      </c>
      <c r="F117" s="24">
        <f t="shared" si="14"/>
        <v>66303279.944571912</v>
      </c>
      <c r="G117" s="29">
        <f t="shared" si="18"/>
        <v>0.88105241132360668</v>
      </c>
      <c r="H117" s="24">
        <f t="shared" si="19"/>
        <v>6157.0316328156014</v>
      </c>
      <c r="I117" s="24">
        <f t="shared" si="15"/>
        <v>16493707.377086671</v>
      </c>
    </row>
    <row r="118" spans="1:9" x14ac:dyDescent="0.25">
      <c r="A118" s="4">
        <v>44026</v>
      </c>
      <c r="B118" s="19">
        <f t="shared" si="20"/>
        <v>51822146.744112685</v>
      </c>
      <c r="C118" s="28">
        <f t="shared" si="16"/>
        <v>0.75113632193423385</v>
      </c>
      <c r="D118" s="19">
        <f t="shared" si="17"/>
        <v>1.1631217369199604E-2</v>
      </c>
      <c r="E118" s="19">
        <f t="shared" si="21"/>
        <v>30967853.271372139</v>
      </c>
      <c r="F118" s="24">
        <f t="shared" si="14"/>
        <v>66296292.622913331</v>
      </c>
      <c r="G118" s="29">
        <f t="shared" si="18"/>
        <v>0.88094707016583051</v>
      </c>
      <c r="H118" s="24">
        <f t="shared" si="19"/>
        <v>5424.6675666879091</v>
      </c>
      <c r="I118" s="24">
        <f t="shared" si="15"/>
        <v>16499864.408719487</v>
      </c>
    </row>
    <row r="119" spans="1:9" x14ac:dyDescent="0.25">
      <c r="A119" s="4">
        <v>44027</v>
      </c>
      <c r="B119" s="19">
        <f t="shared" si="20"/>
        <v>51822146.728627861</v>
      </c>
      <c r="C119" s="28">
        <f t="shared" si="16"/>
        <v>0.75113632170978895</v>
      </c>
      <c r="D119" s="19">
        <f t="shared" si="17"/>
        <v>8.7366298343181659E-3</v>
      </c>
      <c r="E119" s="19">
        <f t="shared" si="21"/>
        <v>30967853.283003356</v>
      </c>
      <c r="F119" s="24">
        <f t="shared" si="14"/>
        <v>66290135.591280513</v>
      </c>
      <c r="G119" s="29">
        <f t="shared" si="18"/>
        <v>0.88085423221650772</v>
      </c>
      <c r="H119" s="24">
        <f t="shared" si="19"/>
        <v>4778.8449994973189</v>
      </c>
      <c r="I119" s="24">
        <f t="shared" si="15"/>
        <v>16505289.076286176</v>
      </c>
    </row>
    <row r="120" spans="1:9" x14ac:dyDescent="0.25">
      <c r="A120" s="4">
        <v>44028</v>
      </c>
      <c r="B120" s="19">
        <f t="shared" si="20"/>
        <v>51822146.71699664</v>
      </c>
      <c r="C120" s="28">
        <f t="shared" si="16"/>
        <v>0.75113632154120014</v>
      </c>
      <c r="D120" s="19">
        <f t="shared" si="17"/>
        <v>6.56239999788975E-3</v>
      </c>
      <c r="E120" s="19">
        <f t="shared" si="21"/>
        <v>30967853.291739985</v>
      </c>
      <c r="F120" s="24">
        <f t="shared" si="14"/>
        <v>66284710.923713826</v>
      </c>
      <c r="G120" s="29">
        <f t="shared" si="18"/>
        <v>0.88077242602257</v>
      </c>
      <c r="H120" s="24">
        <f t="shared" si="19"/>
        <v>4209.4658429139081</v>
      </c>
      <c r="I120" s="24">
        <f t="shared" si="15"/>
        <v>16510067.921285674</v>
      </c>
    </row>
    <row r="121" spans="1:9" x14ac:dyDescent="0.25">
      <c r="A121" s="4">
        <v>44029</v>
      </c>
      <c r="B121" s="19">
        <f t="shared" si="20"/>
        <v>51822146.708260015</v>
      </c>
      <c r="C121" s="28">
        <f t="shared" si="16"/>
        <v>0.7511363214145671</v>
      </c>
      <c r="D121" s="19">
        <f t="shared" si="17"/>
        <v>4.9292569948968861E-3</v>
      </c>
      <c r="E121" s="19">
        <f t="shared" si="21"/>
        <v>30967853.298302386</v>
      </c>
      <c r="F121" s="24">
        <f t="shared" si="14"/>
        <v>66279932.078714326</v>
      </c>
      <c r="G121" s="29">
        <f t="shared" si="18"/>
        <v>0.88070035047813999</v>
      </c>
      <c r="H121" s="24">
        <f t="shared" si="19"/>
        <v>3707.5814427224254</v>
      </c>
      <c r="I121" s="24">
        <f t="shared" si="15"/>
        <v>16514277.387128588</v>
      </c>
    </row>
    <row r="122" spans="1:9" x14ac:dyDescent="0.25">
      <c r="A122" s="4">
        <v>44030</v>
      </c>
      <c r="B122" s="19">
        <f t="shared" si="20"/>
        <v>51822146.701697618</v>
      </c>
      <c r="C122" s="28">
        <f t="shared" si="16"/>
        <v>0.75113632131944841</v>
      </c>
      <c r="D122" s="19">
        <f t="shared" si="17"/>
        <v>3.7025439664538705E-3</v>
      </c>
      <c r="E122" s="19">
        <f t="shared" si="21"/>
        <v>30967853.303231642</v>
      </c>
      <c r="F122" s="24">
        <f t="shared" si="14"/>
        <v>66275722.612871408</v>
      </c>
      <c r="G122" s="29">
        <f t="shared" si="18"/>
        <v>0.88063685573844386</v>
      </c>
      <c r="H122" s="24">
        <f t="shared" si="19"/>
        <v>3265.268276031888</v>
      </c>
      <c r="I122" s="24">
        <f t="shared" si="15"/>
        <v>16517984.968571311</v>
      </c>
    </row>
    <row r="123" spans="1:9" x14ac:dyDescent="0.25">
      <c r="A123" s="4">
        <v>44031</v>
      </c>
      <c r="B123" s="19">
        <f t="shared" si="20"/>
        <v>51822146.696768358</v>
      </c>
      <c r="C123" s="28">
        <f t="shared" si="16"/>
        <v>0.75113632124800123</v>
      </c>
      <c r="D123" s="19">
        <f t="shared" si="17"/>
        <v>2.7811152544856793E-3</v>
      </c>
      <c r="E123" s="19">
        <f t="shared" si="21"/>
        <v>30967853.306934185</v>
      </c>
      <c r="F123" s="24">
        <f t="shared" si="14"/>
        <v>66272015.031428687</v>
      </c>
      <c r="G123" s="29">
        <f t="shared" si="18"/>
        <v>0.880580926128259</v>
      </c>
      <c r="H123" s="24">
        <f t="shared" si="19"/>
        <v>2875.5155877472112</v>
      </c>
      <c r="I123" s="24">
        <f t="shared" si="15"/>
        <v>16521250.236847343</v>
      </c>
    </row>
    <row r="124" spans="1:9" x14ac:dyDescent="0.25">
      <c r="A124" s="4">
        <v>44032</v>
      </c>
      <c r="B124" s="19">
        <f t="shared" si="20"/>
        <v>51822146.693065815</v>
      </c>
      <c r="C124" s="28">
        <f t="shared" si="16"/>
        <v>0.75113632119433471</v>
      </c>
      <c r="D124" s="19">
        <f t="shared" si="17"/>
        <v>2.0889966812210718E-3</v>
      </c>
      <c r="E124" s="19">
        <f t="shared" si="21"/>
        <v>30967853.309715301</v>
      </c>
      <c r="F124" s="24">
        <f t="shared" si="14"/>
        <v>66268749.763152659</v>
      </c>
      <c r="G124" s="29">
        <f t="shared" si="18"/>
        <v>0.88053166486980983</v>
      </c>
      <c r="H124" s="24">
        <f t="shared" si="19"/>
        <v>2532.1241793546842</v>
      </c>
      <c r="I124" s="24">
        <f t="shared" si="15"/>
        <v>16524125.75243509</v>
      </c>
    </row>
    <row r="125" spans="1:9" x14ac:dyDescent="0.25">
      <c r="A125" s="4">
        <v>44033</v>
      </c>
      <c r="B125" s="19">
        <f t="shared" si="20"/>
        <v>51822146.690284699</v>
      </c>
      <c r="C125" s="28">
        <f t="shared" si="16"/>
        <v>0.75113632115402384</v>
      </c>
      <c r="D125" s="19">
        <f t="shared" si="17"/>
        <v>1.5691212821195703E-3</v>
      </c>
      <c r="E125" s="19">
        <f t="shared" si="21"/>
        <v>30967853.311804298</v>
      </c>
      <c r="F125" s="24">
        <f t="shared" si="14"/>
        <v>66265874.247564912</v>
      </c>
      <c r="G125" s="29">
        <f t="shared" si="18"/>
        <v>0.88048828046222893</v>
      </c>
      <c r="H125" s="24">
        <f t="shared" si="19"/>
        <v>2229.615519304281</v>
      </c>
      <c r="I125" s="24">
        <f t="shared" si="15"/>
        <v>16526657.876614444</v>
      </c>
    </row>
    <row r="126" spans="1:9" x14ac:dyDescent="0.25">
      <c r="A126" s="4">
        <v>44034</v>
      </c>
      <c r="B126" s="19">
        <f t="shared" si="20"/>
        <v>51822146.688195705</v>
      </c>
      <c r="C126" s="28">
        <f t="shared" si="16"/>
        <v>0.75113632112374495</v>
      </c>
      <c r="D126" s="19">
        <f t="shared" si="17"/>
        <v>1.1786239872957792E-3</v>
      </c>
      <c r="E126" s="19">
        <f t="shared" si="21"/>
        <v>30967853.31337342</v>
      </c>
      <c r="F126" s="24">
        <f t="shared" si="14"/>
        <v>66263342.123385556</v>
      </c>
      <c r="G126" s="29">
        <f t="shared" si="18"/>
        <v>0.88045007455394864</v>
      </c>
      <c r="H126" s="24">
        <f t="shared" si="19"/>
        <v>1963.1503346841259</v>
      </c>
      <c r="I126" s="24">
        <f t="shared" si="15"/>
        <v>16528887.492133748</v>
      </c>
    </row>
    <row r="127" spans="1:9" x14ac:dyDescent="0.25">
      <c r="A127" s="4">
        <v>44035</v>
      </c>
      <c r="B127" s="19">
        <f t="shared" si="20"/>
        <v>51822146.686626583</v>
      </c>
      <c r="C127" s="28">
        <f t="shared" si="16"/>
        <v>0.75113632110100126</v>
      </c>
      <c r="D127" s="19">
        <f t="shared" si="17"/>
        <v>8.853072858055511E-4</v>
      </c>
      <c r="E127" s="19">
        <f t="shared" si="21"/>
        <v>30967853.314552043</v>
      </c>
      <c r="F127" s="24">
        <f t="shared" si="14"/>
        <v>66261112.507866248</v>
      </c>
      <c r="G127" s="29">
        <f t="shared" si="18"/>
        <v>0.88041643115985158</v>
      </c>
      <c r="H127" s="24">
        <f t="shared" si="19"/>
        <v>1728.4558585332479</v>
      </c>
      <c r="I127" s="24">
        <f t="shared" si="15"/>
        <v>16530850.642468432</v>
      </c>
    </row>
    <row r="128" spans="1:9" x14ac:dyDescent="0.25">
      <c r="A128" s="4">
        <v>44036</v>
      </c>
      <c r="B128" s="19">
        <f t="shared" si="20"/>
        <v>51822146.685447961</v>
      </c>
      <c r="C128" s="28">
        <f t="shared" si="16"/>
        <v>0.75113632108391781</v>
      </c>
      <c r="D128" s="19">
        <f t="shared" si="17"/>
        <v>6.6498645770389432E-4</v>
      </c>
      <c r="E128" s="19">
        <f t="shared" si="21"/>
        <v>30967853.31543735</v>
      </c>
      <c r="F128" s="24">
        <f t="shared" si="14"/>
        <v>66259149.35753157</v>
      </c>
      <c r="G128" s="29">
        <f t="shared" si="18"/>
        <v>0.88038680708603556</v>
      </c>
      <c r="H128" s="24">
        <f t="shared" si="19"/>
        <v>1521.7609383871795</v>
      </c>
      <c r="I128" s="24">
        <f t="shared" si="15"/>
        <v>16532579.098326964</v>
      </c>
    </row>
    <row r="129" spans="1:9" x14ac:dyDescent="0.25">
      <c r="A129" s="4">
        <v>44037</v>
      </c>
      <c r="B129" s="19">
        <f t="shared" si="20"/>
        <v>51822146.684562653</v>
      </c>
      <c r="C129" s="28">
        <f t="shared" si="16"/>
        <v>0.75113632107108563</v>
      </c>
      <c r="D129" s="19">
        <f t="shared" si="17"/>
        <v>4.9949548141032954E-4</v>
      </c>
      <c r="E129" s="19">
        <f t="shared" si="21"/>
        <v>30967853.316102337</v>
      </c>
      <c r="F129" s="24">
        <f t="shared" si="14"/>
        <v>66257420.901673034</v>
      </c>
      <c r="G129" s="29">
        <f t="shared" si="18"/>
        <v>0.88036072343622096</v>
      </c>
      <c r="H129" s="24">
        <f t="shared" si="19"/>
        <v>1339.7382536949383</v>
      </c>
      <c r="I129" s="24">
        <f t="shared" si="15"/>
        <v>16534100.859265352</v>
      </c>
    </row>
    <row r="130" spans="1:9" x14ac:dyDescent="0.25">
      <c r="A130" s="4">
        <v>44038</v>
      </c>
      <c r="B130" s="19">
        <f t="shared" si="20"/>
        <v>51822146.683897659</v>
      </c>
      <c r="C130" s="28">
        <f t="shared" si="16"/>
        <v>0.7511363210614469</v>
      </c>
      <c r="D130" s="19">
        <f t="shared" si="17"/>
        <v>3.7518919829818576E-4</v>
      </c>
      <c r="E130" s="19">
        <f t="shared" si="21"/>
        <v>30967853.316601831</v>
      </c>
      <c r="F130" s="24">
        <f t="shared" si="14"/>
        <v>66255899.14073465</v>
      </c>
      <c r="G130" s="29">
        <f t="shared" si="18"/>
        <v>0.88033775808479708</v>
      </c>
      <c r="H130" s="24">
        <f t="shared" si="19"/>
        <v>1179.4529382380551</v>
      </c>
      <c r="I130" s="24">
        <f t="shared" si="15"/>
        <v>16535440.597519046</v>
      </c>
    </row>
    <row r="131" spans="1:9" x14ac:dyDescent="0.25">
      <c r="A131" s="4">
        <v>44039</v>
      </c>
      <c r="B131" s="19">
        <f t="shared" si="20"/>
        <v>51822146.683398172</v>
      </c>
      <c r="C131" s="28">
        <f t="shared" si="16"/>
        <v>0.75113632105420702</v>
      </c>
      <c r="D131" s="19">
        <f t="shared" si="17"/>
        <v>2.8181823411169295E-4</v>
      </c>
      <c r="E131" s="19">
        <f t="shared" si="21"/>
        <v>30967853.31697702</v>
      </c>
      <c r="F131" s="24">
        <f t="shared" si="14"/>
        <v>66254559.402480952</v>
      </c>
      <c r="G131" s="29">
        <f t="shared" si="18"/>
        <v>0.88031753901205612</v>
      </c>
      <c r="H131" s="24">
        <f t="shared" si="19"/>
        <v>1038.3169554150161</v>
      </c>
      <c r="I131" s="24">
        <f t="shared" si="15"/>
        <v>16536620.050457284</v>
      </c>
    </row>
    <row r="132" spans="1:9" x14ac:dyDescent="0.25">
      <c r="A132" s="4">
        <v>44040</v>
      </c>
      <c r="B132" s="19">
        <f t="shared" si="20"/>
        <v>51822146.683022976</v>
      </c>
      <c r="C132" s="28">
        <f t="shared" si="16"/>
        <v>0.75113632104876882</v>
      </c>
      <c r="D132" s="19">
        <f t="shared" si="17"/>
        <v>2.1168391157665026E-4</v>
      </c>
      <c r="E132" s="19">
        <f t="shared" si="21"/>
        <v>30967853.317258839</v>
      </c>
      <c r="F132" s="24">
        <f t="shared" si="14"/>
        <v>66253379.949542716</v>
      </c>
      <c r="G132" s="29">
        <f t="shared" si="18"/>
        <v>0.88029973840716325</v>
      </c>
      <c r="H132" s="24">
        <f t="shared" si="19"/>
        <v>914.0486269054378</v>
      </c>
      <c r="I132" s="24">
        <f t="shared" si="15"/>
        <v>16537658.367412699</v>
      </c>
    </row>
    <row r="133" spans="1:9" x14ac:dyDescent="0.25">
      <c r="A133" s="4">
        <v>44041</v>
      </c>
      <c r="B133" s="19">
        <f t="shared" si="20"/>
        <v>51822146.682741165</v>
      </c>
      <c r="C133" s="28">
        <f t="shared" si="16"/>
        <v>0.75113632104468409</v>
      </c>
      <c r="D133" s="19">
        <f t="shared" si="17"/>
        <v>1.5900347456689797E-4</v>
      </c>
      <c r="E133" s="19">
        <f t="shared" si="21"/>
        <v>30967853.317470521</v>
      </c>
      <c r="F133" s="24">
        <f t="shared" ref="F133:F135" si="22">$K$1-I132</f>
        <v>66252341.632587299</v>
      </c>
      <c r="G133" s="29">
        <f t="shared" si="18"/>
        <v>0.88028406745376242</v>
      </c>
      <c r="H133" s="24">
        <f t="shared" si="19"/>
        <v>804.63676715628367</v>
      </c>
      <c r="I133" s="24">
        <f t="shared" ref="I133:I135" si="23">H132+I132</f>
        <v>16538572.416039605</v>
      </c>
    </row>
    <row r="134" spans="1:9" x14ac:dyDescent="0.25">
      <c r="A134" s="4">
        <v>44042</v>
      </c>
      <c r="B134" s="19">
        <f t="shared" si="20"/>
        <v>51822146.682529479</v>
      </c>
      <c r="C134" s="28">
        <f t="shared" ref="C134:C135" si="24">(1+($K$2/100))*B134/$K$1</f>
        <v>0.75113632104161576</v>
      </c>
      <c r="D134" s="19">
        <f t="shared" ref="D134:D135" si="25">D133*C133</f>
        <v>1.1943328491950174E-4</v>
      </c>
      <c r="E134" s="19">
        <f t="shared" si="21"/>
        <v>30967853.317629524</v>
      </c>
      <c r="F134" s="24">
        <f t="shared" si="22"/>
        <v>66251427.583960399</v>
      </c>
      <c r="G134" s="29">
        <f t="shared" ref="G134:G135" si="26">(1+($K$3/100))*F133/$K$1</f>
        <v>0.88027027172177841</v>
      </c>
      <c r="H134" s="24">
        <f t="shared" ref="H134:H135" si="27">H133*G133</f>
        <v>708.30892621517933</v>
      </c>
      <c r="I134" s="24">
        <f t="shared" si="23"/>
        <v>16539377.052806761</v>
      </c>
    </row>
    <row r="135" spans="1:9" x14ac:dyDescent="0.25">
      <c r="A135" s="4">
        <v>44043</v>
      </c>
      <c r="B135" s="19">
        <f t="shared" si="20"/>
        <v>51822146.682370476</v>
      </c>
      <c r="C135" s="28">
        <f t="shared" si="24"/>
        <v>0.75113632103931116</v>
      </c>
      <c r="D135" s="19">
        <f t="shared" si="25"/>
        <v>8.971067824434962E-5</v>
      </c>
      <c r="E135" s="19">
        <f t="shared" si="21"/>
        <v>30967853.317748956</v>
      </c>
      <c r="F135" s="24">
        <f t="shared" si="22"/>
        <v>66250622.947193235</v>
      </c>
      <c r="G135" s="29">
        <f t="shared" si="26"/>
        <v>0.88025812709694939</v>
      </c>
      <c r="H135" s="24">
        <f t="shared" si="27"/>
        <v>623.50329094239703</v>
      </c>
      <c r="I135" s="24">
        <f t="shared" si="23"/>
        <v>16540085.361732977</v>
      </c>
    </row>
  </sheetData>
  <mergeCells count="1">
    <mergeCell ref="K1:L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5.75" x14ac:dyDescent="0.25"/>
  <cols>
    <col min="1" max="1" width="94.125" customWidth="1"/>
  </cols>
  <sheetData>
    <row r="1" spans="1:1" x14ac:dyDescent="0.25">
      <c r="A1" s="1" t="s">
        <v>14</v>
      </c>
    </row>
  </sheetData>
  <hyperlinks>
    <hyperlink ref="A1" r:id="rId1" location="/bda7594740fd40299423467b48e9ecf6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9"/>
  <sheetViews>
    <sheetView workbookViewId="0">
      <selection activeCell="I7" sqref="I7"/>
    </sheetView>
  </sheetViews>
  <sheetFormatPr baseColWidth="10" defaultRowHeight="15.75" x14ac:dyDescent="0.25"/>
  <cols>
    <col min="3" max="4" width="10.875" style="5"/>
    <col min="6" max="6" width="37.625" customWidth="1"/>
  </cols>
  <sheetData>
    <row r="3" spans="2:12" x14ac:dyDescent="0.25">
      <c r="B3">
        <v>0</v>
      </c>
      <c r="C3" s="5">
        <v>10</v>
      </c>
      <c r="D3" s="5">
        <v>1.1000000000000001</v>
      </c>
      <c r="H3" s="6">
        <v>0</v>
      </c>
      <c r="I3" s="5">
        <v>10</v>
      </c>
      <c r="J3" s="5">
        <v>1.2</v>
      </c>
    </row>
    <row r="4" spans="2:12" x14ac:dyDescent="0.25">
      <c r="B4">
        <v>1</v>
      </c>
      <c r="C4" s="5">
        <f>C3*D4</f>
        <v>11</v>
      </c>
      <c r="D4" s="5">
        <v>1.1000000000000001</v>
      </c>
      <c r="H4" s="6">
        <v>1</v>
      </c>
      <c r="I4" s="5">
        <f>I3*J4</f>
        <v>12</v>
      </c>
      <c r="J4" s="5">
        <v>1.2</v>
      </c>
    </row>
    <row r="5" spans="2:12" x14ac:dyDescent="0.25">
      <c r="B5">
        <v>2</v>
      </c>
      <c r="C5" s="5">
        <f t="shared" ref="C5:C15" si="0">C4*D5</f>
        <v>12.100000000000001</v>
      </c>
      <c r="D5" s="5">
        <v>1.1000000000000001</v>
      </c>
      <c r="H5" s="6">
        <v>2</v>
      </c>
      <c r="I5" s="5">
        <f t="shared" ref="I5:I15" si="1">I4*J5</f>
        <v>14.399999999999999</v>
      </c>
      <c r="J5" s="5">
        <v>1.2</v>
      </c>
    </row>
    <row r="6" spans="2:12" x14ac:dyDescent="0.25">
      <c r="B6">
        <v>3</v>
      </c>
      <c r="C6" s="5">
        <f t="shared" si="0"/>
        <v>13.310000000000002</v>
      </c>
      <c r="D6" s="5">
        <v>1.1000000000000001</v>
      </c>
      <c r="H6" s="6">
        <v>3</v>
      </c>
      <c r="I6" s="5">
        <f t="shared" si="1"/>
        <v>17.279999999999998</v>
      </c>
      <c r="J6" s="5">
        <v>1.2</v>
      </c>
    </row>
    <row r="7" spans="2:12" x14ac:dyDescent="0.25">
      <c r="B7">
        <v>4</v>
      </c>
      <c r="C7" s="5">
        <f t="shared" si="0"/>
        <v>14.641000000000004</v>
      </c>
      <c r="D7" s="5">
        <v>1.1000000000000001</v>
      </c>
      <c r="H7" s="6">
        <v>4</v>
      </c>
      <c r="I7" s="5">
        <f t="shared" si="1"/>
        <v>20.735999999999997</v>
      </c>
      <c r="J7" s="5">
        <v>1.2</v>
      </c>
      <c r="L7" t="s">
        <v>3</v>
      </c>
    </row>
    <row r="8" spans="2:12" x14ac:dyDescent="0.25">
      <c r="B8">
        <v>5</v>
      </c>
      <c r="C8" s="5">
        <f t="shared" si="0"/>
        <v>16.105100000000004</v>
      </c>
      <c r="D8" s="5">
        <v>1.1000000000000001</v>
      </c>
      <c r="H8" s="6">
        <v>5</v>
      </c>
      <c r="I8" s="5">
        <f t="shared" si="1"/>
        <v>24.883199999999995</v>
      </c>
      <c r="J8" s="5">
        <v>1.2</v>
      </c>
    </row>
    <row r="9" spans="2:12" x14ac:dyDescent="0.25">
      <c r="B9">
        <v>6</v>
      </c>
      <c r="C9" s="5">
        <f t="shared" si="0"/>
        <v>17.715610000000005</v>
      </c>
      <c r="D9" s="5">
        <v>1.1000000000000001</v>
      </c>
      <c r="H9" s="6">
        <v>6</v>
      </c>
      <c r="I9" s="5">
        <f t="shared" si="1"/>
        <v>29.859839999999991</v>
      </c>
      <c r="J9" s="5">
        <v>1.2</v>
      </c>
    </row>
    <row r="10" spans="2:12" x14ac:dyDescent="0.25">
      <c r="B10">
        <v>7</v>
      </c>
      <c r="C10" s="5">
        <f t="shared" si="0"/>
        <v>19.487171000000007</v>
      </c>
      <c r="D10" s="5">
        <v>1.1000000000000001</v>
      </c>
      <c r="F10" t="s">
        <v>1</v>
      </c>
      <c r="H10" s="6">
        <v>7</v>
      </c>
      <c r="I10" s="5">
        <f t="shared" si="1"/>
        <v>35.831807999999988</v>
      </c>
      <c r="J10" s="5">
        <v>1.2</v>
      </c>
    </row>
    <row r="11" spans="2:12" x14ac:dyDescent="0.25">
      <c r="C11" s="5">
        <f t="shared" si="0"/>
        <v>21.43588810000001</v>
      </c>
      <c r="D11" s="5">
        <v>1.1000000000000001</v>
      </c>
      <c r="I11" s="5">
        <f t="shared" si="1"/>
        <v>42.998169599999983</v>
      </c>
      <c r="J11" s="5">
        <v>1.2</v>
      </c>
    </row>
    <row r="12" spans="2:12" x14ac:dyDescent="0.25">
      <c r="C12" s="5">
        <f t="shared" si="0"/>
        <v>23.579476910000015</v>
      </c>
      <c r="D12" s="5">
        <v>1.1000000000000001</v>
      </c>
      <c r="I12" s="5">
        <f t="shared" si="1"/>
        <v>51.597803519999978</v>
      </c>
      <c r="J12" s="5">
        <v>1.2</v>
      </c>
    </row>
    <row r="13" spans="2:12" x14ac:dyDescent="0.25">
      <c r="C13" s="5">
        <f t="shared" si="0"/>
        <v>25.937424601000018</v>
      </c>
      <c r="D13" s="5">
        <v>1.1000000000000001</v>
      </c>
      <c r="I13" s="5">
        <f t="shared" si="1"/>
        <v>61.917364223999968</v>
      </c>
      <c r="J13" s="5">
        <v>1.2</v>
      </c>
    </row>
    <row r="14" spans="2:12" x14ac:dyDescent="0.25">
      <c r="C14" s="5">
        <f t="shared" si="0"/>
        <v>28.531167061100021</v>
      </c>
      <c r="D14" s="5">
        <v>1.1000000000000001</v>
      </c>
      <c r="I14" s="5">
        <f t="shared" si="1"/>
        <v>74.300837068799964</v>
      </c>
      <c r="J14" s="5">
        <v>1.2</v>
      </c>
    </row>
    <row r="15" spans="2:12" x14ac:dyDescent="0.25">
      <c r="C15" s="5">
        <f t="shared" si="0"/>
        <v>31.384283767210025</v>
      </c>
      <c r="D15" s="5">
        <v>1.1000000000000001</v>
      </c>
      <c r="I15" s="5">
        <f t="shared" si="1"/>
        <v>89.16100448255996</v>
      </c>
      <c r="J15" s="5">
        <v>1.2</v>
      </c>
    </row>
    <row r="17" spans="2:6" x14ac:dyDescent="0.25">
      <c r="B17">
        <v>0</v>
      </c>
      <c r="C17" s="5">
        <v>10</v>
      </c>
      <c r="D17" s="5">
        <v>1.1499999999999999</v>
      </c>
    </row>
    <row r="18" spans="2:6" x14ac:dyDescent="0.25">
      <c r="B18">
        <v>1</v>
      </c>
      <c r="C18" s="5">
        <f>C17*D18</f>
        <v>11.5</v>
      </c>
      <c r="D18" s="5">
        <v>1.1499999999999999</v>
      </c>
    </row>
    <row r="19" spans="2:6" x14ac:dyDescent="0.25">
      <c r="B19">
        <v>2</v>
      </c>
      <c r="C19" s="5">
        <f t="shared" ref="C19:C29" si="2">C18*D19</f>
        <v>13.225</v>
      </c>
      <c r="D19" s="5">
        <v>1.1499999999999999</v>
      </c>
    </row>
    <row r="20" spans="2:6" x14ac:dyDescent="0.25">
      <c r="B20">
        <v>3</v>
      </c>
      <c r="C20" s="5">
        <f t="shared" si="2"/>
        <v>15.208749999999998</v>
      </c>
      <c r="D20" s="5">
        <v>1.1499999999999999</v>
      </c>
    </row>
    <row r="21" spans="2:6" x14ac:dyDescent="0.25">
      <c r="B21">
        <v>4</v>
      </c>
      <c r="C21" s="5">
        <f t="shared" si="2"/>
        <v>17.490062499999997</v>
      </c>
      <c r="D21" s="5">
        <v>1.1499999999999999</v>
      </c>
    </row>
    <row r="22" spans="2:6" x14ac:dyDescent="0.25">
      <c r="B22">
        <v>5</v>
      </c>
      <c r="C22" s="5">
        <f t="shared" si="2"/>
        <v>20.113571874999995</v>
      </c>
      <c r="D22" s="5">
        <v>1.1499999999999999</v>
      </c>
      <c r="F22" t="s">
        <v>2</v>
      </c>
    </row>
    <row r="23" spans="2:6" x14ac:dyDescent="0.25">
      <c r="B23">
        <v>6</v>
      </c>
      <c r="C23" s="5">
        <f t="shared" si="2"/>
        <v>23.130607656249992</v>
      </c>
      <c r="D23" s="5">
        <v>1.1499999999999999</v>
      </c>
    </row>
    <row r="24" spans="2:6" x14ac:dyDescent="0.25">
      <c r="B24">
        <v>7</v>
      </c>
      <c r="C24" s="5">
        <f t="shared" si="2"/>
        <v>26.600198804687491</v>
      </c>
      <c r="D24" s="5">
        <v>1.1499999999999999</v>
      </c>
    </row>
    <row r="25" spans="2:6" x14ac:dyDescent="0.25">
      <c r="C25" s="5">
        <f t="shared" si="2"/>
        <v>30.590228625390612</v>
      </c>
      <c r="D25" s="5">
        <v>1.1499999999999999</v>
      </c>
    </row>
    <row r="26" spans="2:6" x14ac:dyDescent="0.25">
      <c r="C26" s="5">
        <f t="shared" si="2"/>
        <v>35.178762919199201</v>
      </c>
      <c r="D26" s="5">
        <v>1.1499999999999999</v>
      </c>
    </row>
    <row r="27" spans="2:6" x14ac:dyDescent="0.25">
      <c r="C27" s="5">
        <f t="shared" si="2"/>
        <v>40.455577357079079</v>
      </c>
      <c r="D27" s="5">
        <v>1.1499999999999999</v>
      </c>
    </row>
    <row r="28" spans="2:6" x14ac:dyDescent="0.25">
      <c r="C28" s="5">
        <f t="shared" si="2"/>
        <v>46.52391396064094</v>
      </c>
      <c r="D28" s="5">
        <v>1.1499999999999999</v>
      </c>
    </row>
    <row r="29" spans="2:6" x14ac:dyDescent="0.25">
      <c r="C29" s="5">
        <f t="shared" si="2"/>
        <v>53.502501054737074</v>
      </c>
      <c r="D29" s="5">
        <v>1.1499999999999999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Calc</vt:lpstr>
      <vt:lpstr>Quelle</vt:lpstr>
      <vt:lpstr>Playground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Jentsch</cp:lastModifiedBy>
  <dcterms:created xsi:type="dcterms:W3CDTF">2020-03-22T18:13:23Z</dcterms:created>
  <dcterms:modified xsi:type="dcterms:W3CDTF">2020-03-23T13:06:39Z</dcterms:modified>
</cp:coreProperties>
</file>